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2. 건설공사 안전점검 수행기관 지정업무(20210104~)\02. 안전점검 수행기관 모집\2023년\변경공고(1.25)\"/>
    </mc:Choice>
  </mc:AlternateContent>
  <bookViews>
    <workbookView xWindow="0" yWindow="0" windowWidth="28395" windowHeight="11955" tabRatio="872" activeTab="5"/>
  </bookViews>
  <sheets>
    <sheet name="작성요령" sheetId="36" r:id="rId1"/>
    <sheet name="총괄표" sheetId="29" r:id="rId2"/>
    <sheet name="&lt;표지&gt;" sheetId="6" r:id="rId3"/>
    <sheet name="0. 제출자료목록" sheetId="37" r:id="rId4"/>
    <sheet name="3-가. 자기평가서" sheetId="26" r:id="rId5"/>
    <sheet name="3-다. 유사용역수행실적" sheetId="33" r:id="rId6"/>
    <sheet name="4-가. 재정상태 건실도" sheetId="35" r:id="rId7"/>
  </sheets>
  <definedNames>
    <definedName name="_xlnm.Print_Area" localSheetId="2">'&lt;표지&gt;'!$A$2:$K$35</definedName>
    <definedName name="_xlnm.Print_Area" localSheetId="3">'0. 제출자료목록'!$A$2:$F$22</definedName>
    <definedName name="_xlnm.Print_Area" localSheetId="4">'3-가. 자기평가서'!$A$2:$H$14</definedName>
    <definedName name="_xlnm.Print_Area" localSheetId="5">'3-다. 유사용역수행실적'!$A$14:$U$88</definedName>
    <definedName name="_xlnm.Print_Area" localSheetId="6">'4-가. 재정상태 건실도'!$A$19:$F$32</definedName>
    <definedName name="_xlnm.Print_Area" localSheetId="1">총괄표!$A$2:$X$19</definedName>
  </definedNames>
  <calcPr calcId="162913"/>
</workbook>
</file>

<file path=xl/calcChain.xml><?xml version="1.0" encoding="utf-8"?>
<calcChain xmlns="http://schemas.openxmlformats.org/spreadsheetml/2006/main">
  <c r="T26" i="33" l="1"/>
  <c r="T31" i="33"/>
  <c r="T36" i="33"/>
  <c r="T41" i="33"/>
  <c r="T46" i="33"/>
  <c r="T51" i="33"/>
  <c r="T56" i="33"/>
  <c r="T61" i="33"/>
  <c r="T66" i="33"/>
  <c r="S26" i="33"/>
  <c r="S31" i="33"/>
  <c r="S36" i="33"/>
  <c r="S41" i="33"/>
  <c r="S46" i="33"/>
  <c r="S51" i="33"/>
  <c r="S56" i="33"/>
  <c r="S61" i="33"/>
  <c r="S66" i="33"/>
  <c r="R26" i="33"/>
  <c r="R31" i="33"/>
  <c r="R36" i="33"/>
  <c r="R41" i="33"/>
  <c r="R46" i="33"/>
  <c r="R51" i="33"/>
  <c r="R56" i="33"/>
  <c r="R61" i="33"/>
  <c r="R66" i="33"/>
  <c r="R21" i="33"/>
  <c r="H12" i="26" l="1"/>
  <c r="H11" i="26" s="1"/>
  <c r="D30" i="35" l="1"/>
  <c r="D29" i="35"/>
  <c r="D24" i="35"/>
  <c r="D23" i="35"/>
  <c r="D22" i="35"/>
  <c r="C3" i="33" l="1"/>
  <c r="A32" i="6"/>
  <c r="P21" i="33"/>
  <c r="P20" i="33" s="1"/>
  <c r="O20" i="33"/>
  <c r="C6" i="35"/>
  <c r="C5" i="26"/>
  <c r="S21" i="33" l="1"/>
  <c r="T21" i="33" s="1"/>
  <c r="T20" i="33" s="1"/>
  <c r="U7" i="29" l="1"/>
</calcChain>
</file>

<file path=xl/comments1.xml><?xml version="1.0" encoding="utf-8"?>
<comments xmlns="http://schemas.openxmlformats.org/spreadsheetml/2006/main">
  <authors>
    <author>KR-Win10-2006</author>
  </authors>
  <commentList>
    <comment ref="N5" authorId="0" shapeId="0">
      <text>
        <r>
          <rPr>
            <b/>
            <sz val="14"/>
            <color indexed="81"/>
            <rFont val="돋움"/>
            <family val="3"/>
            <charset val="129"/>
          </rPr>
          <t>최근</t>
        </r>
        <r>
          <rPr>
            <b/>
            <sz val="14"/>
            <color indexed="81"/>
            <rFont val="Tahoma"/>
            <family val="2"/>
          </rPr>
          <t xml:space="preserve"> 5</t>
        </r>
        <r>
          <rPr>
            <b/>
            <sz val="14"/>
            <color indexed="81"/>
            <rFont val="돋움"/>
            <family val="3"/>
            <charset val="129"/>
          </rPr>
          <t>년간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실적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모두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집계</t>
        </r>
      </text>
    </comment>
    <comment ref="C7" authorId="0" shapeId="0">
      <text>
        <r>
          <rPr>
            <b/>
            <sz val="14"/>
            <color indexed="81"/>
            <rFont val="돋움"/>
            <family val="3"/>
            <charset val="129"/>
          </rPr>
          <t>토목</t>
        </r>
        <r>
          <rPr>
            <b/>
            <sz val="14"/>
            <color indexed="81"/>
            <rFont val="Tahoma"/>
            <family val="2"/>
          </rPr>
          <t xml:space="preserve"> or </t>
        </r>
        <r>
          <rPr>
            <b/>
            <sz val="14"/>
            <color indexed="81"/>
            <rFont val="돋움"/>
            <family val="3"/>
            <charset val="129"/>
          </rPr>
          <t>건축
※토목</t>
        </r>
        <r>
          <rPr>
            <b/>
            <sz val="14"/>
            <color indexed="81"/>
            <rFont val="Tahoma"/>
            <family val="2"/>
          </rPr>
          <t xml:space="preserve">, </t>
        </r>
        <r>
          <rPr>
            <b/>
            <sz val="14"/>
            <color indexed="81"/>
            <rFont val="돋움"/>
            <family val="3"/>
            <charset val="129"/>
          </rPr>
          <t>건축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둘다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등록할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경우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구분하여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각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행에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따로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작성하며</t>
        </r>
        <r>
          <rPr>
            <b/>
            <sz val="14"/>
            <color indexed="81"/>
            <rFont val="Tahoma"/>
            <family val="2"/>
          </rPr>
          <t xml:space="preserve">,
 </t>
        </r>
        <r>
          <rPr>
            <b/>
            <sz val="14"/>
            <color indexed="81"/>
            <rFont val="돋움"/>
            <family val="3"/>
            <charset val="129"/>
          </rPr>
          <t>분야별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이행실적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및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기술인현황</t>
        </r>
        <r>
          <rPr>
            <b/>
            <sz val="14"/>
            <color indexed="81"/>
            <rFont val="Tahoma"/>
            <family val="2"/>
          </rPr>
          <t xml:space="preserve">, </t>
        </r>
        <r>
          <rPr>
            <b/>
            <sz val="14"/>
            <color indexed="81"/>
            <rFont val="돋움"/>
            <family val="3"/>
            <charset val="129"/>
          </rPr>
          <t>담당자</t>
        </r>
        <r>
          <rPr>
            <b/>
            <sz val="14"/>
            <color indexed="81"/>
            <rFont val="Tahoma"/>
            <family val="2"/>
          </rPr>
          <t>(</t>
        </r>
        <r>
          <rPr>
            <b/>
            <sz val="14"/>
            <color indexed="81"/>
            <rFont val="돋움"/>
            <family val="3"/>
            <charset val="129"/>
          </rPr>
          <t>다를경우</t>
        </r>
        <r>
          <rPr>
            <b/>
            <sz val="14"/>
            <color indexed="81"/>
            <rFont val="Tahoma"/>
            <family val="2"/>
          </rPr>
          <t>)</t>
        </r>
        <r>
          <rPr>
            <b/>
            <sz val="14"/>
            <color indexed="81"/>
            <rFont val="돋움"/>
            <family val="3"/>
            <charset val="129"/>
          </rPr>
          <t>를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각각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입력합니다</t>
        </r>
        <r>
          <rPr>
            <b/>
            <sz val="14"/>
            <color indexed="81"/>
            <rFont val="Tahoma"/>
            <family val="2"/>
          </rPr>
          <t>.</t>
        </r>
      </text>
    </comment>
    <comment ref="M7" authorId="0" shapeId="0">
      <text>
        <r>
          <rPr>
            <b/>
            <sz val="12"/>
            <color indexed="81"/>
            <rFont val="돋움"/>
            <family val="3"/>
            <charset val="129"/>
          </rPr>
          <t>이메일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및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전화번호는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공고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관련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연락용이므로</t>
        </r>
        <r>
          <rPr>
            <b/>
            <sz val="12"/>
            <color indexed="81"/>
            <rFont val="Tahoma"/>
            <family val="2"/>
          </rPr>
          <t xml:space="preserve">, </t>
        </r>
        <r>
          <rPr>
            <b/>
            <sz val="12"/>
            <color indexed="81"/>
            <rFont val="돋움"/>
            <family val="3"/>
            <charset val="129"/>
          </rPr>
          <t>업무담당자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정보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정확하게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입력</t>
        </r>
      </text>
    </comment>
  </commentList>
</comments>
</file>

<file path=xl/comments2.xml><?xml version="1.0" encoding="utf-8"?>
<comments xmlns="http://schemas.openxmlformats.org/spreadsheetml/2006/main">
  <authors>
    <author>KR-Win10-2109</author>
  </authors>
  <commentList>
    <comment ref="E13" authorId="0" shapeId="0">
      <text>
        <r>
          <rPr>
            <b/>
            <sz val="12"/>
            <color indexed="81"/>
            <rFont val="맑은 고딕"/>
            <family val="3"/>
            <charset val="129"/>
          </rPr>
          <t>보유기술인 중 분야별(토목/건축) 해당 기술인 전체에 대한 경력증명서 일체 제출</t>
        </r>
      </text>
    </comment>
    <comment ref="E18" authorId="0" shapeId="0">
      <text>
        <r>
          <rPr>
            <b/>
            <sz val="12"/>
            <color indexed="81"/>
            <rFont val="맑은 고딕"/>
            <family val="3"/>
            <charset val="129"/>
          </rPr>
          <t>공공기관(국가 및 지방자치단체 포함)에서 발급받은 용역이행 실적증명서가 아닌 경우 용역계약서, 세금계산서 모두 제출하여야 실적으로 인정</t>
        </r>
      </text>
    </comment>
  </commentList>
</comments>
</file>

<file path=xl/comments3.xml><?xml version="1.0" encoding="utf-8"?>
<comments xmlns="http://schemas.openxmlformats.org/spreadsheetml/2006/main">
  <authors>
    <author>KR-Win10-2006</author>
  </authors>
  <commentList>
    <comment ref="H8" authorId="0" shapeId="0">
      <text>
        <r>
          <rPr>
            <b/>
            <sz val="9"/>
            <color indexed="81"/>
            <rFont val="돋움"/>
            <family val="3"/>
            <charset val="129"/>
          </rPr>
          <t>철도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분야</t>
        </r>
        <r>
          <rPr>
            <b/>
            <sz val="9"/>
            <color indexed="81"/>
            <rFont val="Tahoma"/>
            <family val="2"/>
          </rPr>
          <t xml:space="preserve"> + </t>
        </r>
        <r>
          <rPr>
            <b/>
            <sz val="9"/>
            <color indexed="81"/>
            <rFont val="돋움"/>
            <family val="3"/>
            <charset val="129"/>
          </rPr>
          <t>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외분야</t>
        </r>
      </text>
    </comment>
    <comment ref="B9" authorId="0" shapeId="0">
      <text>
        <r>
          <rPr>
            <b/>
            <sz val="11"/>
            <color indexed="10"/>
            <rFont val="맑은 고딕"/>
            <family val="3"/>
            <charset val="129"/>
          </rPr>
          <t>건설기술진흥법에 의해 실시한 정기 및 초기 안전점검 수행실적만 인정★</t>
        </r>
      </text>
    </comment>
    <comment ref="H9" authorId="0" shapeId="0">
      <text>
        <r>
          <rPr>
            <b/>
            <sz val="11"/>
            <color indexed="81"/>
            <rFont val="돋움"/>
            <family val="3"/>
            <charset val="129"/>
          </rPr>
          <t>토목분야</t>
        </r>
        <r>
          <rPr>
            <b/>
            <sz val="11"/>
            <color indexed="81"/>
            <rFont val="Tahoma"/>
            <family val="2"/>
          </rPr>
          <t>/</t>
        </r>
        <r>
          <rPr>
            <b/>
            <sz val="11"/>
            <color indexed="81"/>
            <rFont val="돋움"/>
            <family val="3"/>
            <charset val="129"/>
          </rPr>
          <t>건축분야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인정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실적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집계방법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유의하여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작성</t>
        </r>
        <r>
          <rPr>
            <b/>
            <sz val="11"/>
            <color indexed="81"/>
            <rFont val="돋움"/>
            <family val="3"/>
            <charset val="129"/>
          </rPr>
          <t xml:space="preserve">
오른쪽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예시</t>
        </r>
        <r>
          <rPr>
            <b/>
            <sz val="11"/>
            <color indexed="81"/>
            <rFont val="Tahoma"/>
            <family val="2"/>
          </rPr>
          <t>(</t>
        </r>
        <r>
          <rPr>
            <b/>
            <sz val="11"/>
            <color indexed="81"/>
            <rFont val="돋움"/>
            <family val="3"/>
            <charset val="129"/>
          </rPr>
          <t>형식</t>
        </r>
        <r>
          <rPr>
            <b/>
            <sz val="11"/>
            <color indexed="81"/>
            <rFont val="Tahoma"/>
            <family val="2"/>
          </rPr>
          <t xml:space="preserve">) </t>
        </r>
        <r>
          <rPr>
            <b/>
            <sz val="11"/>
            <color indexed="81"/>
            <rFont val="돋움"/>
            <family val="3"/>
            <charset val="129"/>
          </rPr>
          <t>참고하여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작성</t>
        </r>
        <r>
          <rPr>
            <b/>
            <sz val="11"/>
            <color indexed="81"/>
            <rFont val="Tahoma"/>
            <family val="2"/>
          </rPr>
          <t>.</t>
        </r>
        <r>
          <rPr>
            <b/>
            <sz val="11"/>
            <color indexed="81"/>
            <rFont val="돋움"/>
            <family val="3"/>
            <charset val="129"/>
          </rPr>
          <t>→→</t>
        </r>
      </text>
    </comment>
    <comment ref="H12" authorId="0" shapeId="0">
      <text>
        <r>
          <rPr>
            <b/>
            <sz val="11"/>
            <color indexed="81"/>
            <rFont val="돋움"/>
            <family val="3"/>
            <charset val="129"/>
          </rPr>
          <t>자동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입력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부분</t>
        </r>
      </text>
    </comment>
  </commentList>
</comments>
</file>

<file path=xl/comments4.xml><?xml version="1.0" encoding="utf-8"?>
<comments xmlns="http://schemas.openxmlformats.org/spreadsheetml/2006/main">
  <authors>
    <author>KR-Win10-2109</author>
    <author>KR-Win10-2006</author>
  </authors>
  <commentList>
    <comment ref="A15" authorId="0" shapeId="0">
      <text>
        <r>
          <rPr>
            <b/>
            <sz val="16"/>
            <color indexed="81"/>
            <rFont val="맑은 고딕"/>
            <family val="3"/>
            <charset val="129"/>
          </rPr>
          <t>「건설기술진흥법」에 의한 안전점검 용역 실적만 인정하며 「시설물의 안전 및 유지관리에 관한 특별법」에 따른 안전점검 및 정밀안전진단 등의 용역 실적은 인정하지 않음.</t>
        </r>
      </text>
    </comment>
    <comment ref="R18" authorId="1" shapeId="0">
      <text>
        <r>
          <rPr>
            <b/>
            <sz val="16"/>
            <color indexed="81"/>
            <rFont val="돋움"/>
            <family val="3"/>
            <charset val="129"/>
          </rPr>
          <t>음영부분은</t>
        </r>
        <r>
          <rPr>
            <b/>
            <sz val="16"/>
            <color indexed="81"/>
            <rFont val="Tahoma"/>
            <family val="2"/>
          </rPr>
          <t xml:space="preserve"> </t>
        </r>
        <r>
          <rPr>
            <b/>
            <sz val="16"/>
            <color indexed="81"/>
            <rFont val="돋움"/>
            <family val="3"/>
            <charset val="129"/>
          </rPr>
          <t>자동입력</t>
        </r>
      </text>
    </comment>
    <comment ref="A21" authorId="1" shapeId="0">
      <text>
        <r>
          <rPr>
            <b/>
            <sz val="12"/>
            <color indexed="81"/>
            <rFont val="돋움"/>
            <family val="3"/>
            <charset val="129"/>
          </rPr>
          <t>(예시)★</t>
        </r>
      </text>
    </comment>
    <comment ref="P21" authorId="1" shapeId="0">
      <text>
        <r>
          <rPr>
            <b/>
            <sz val="14"/>
            <color indexed="81"/>
            <rFont val="돋움"/>
            <family val="3"/>
            <charset val="129"/>
          </rPr>
          <t>인정비율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적용하지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않고</t>
        </r>
        <r>
          <rPr>
            <b/>
            <sz val="14"/>
            <color indexed="81"/>
            <rFont val="Tahoma"/>
            <family val="2"/>
          </rPr>
          <t xml:space="preserve">, </t>
        </r>
        <r>
          <rPr>
            <b/>
            <u/>
            <sz val="14"/>
            <color indexed="81"/>
            <rFont val="돋움"/>
            <family val="3"/>
            <charset val="129"/>
          </rPr>
          <t>계약금액</t>
        </r>
        <r>
          <rPr>
            <b/>
            <u/>
            <sz val="14"/>
            <color indexed="81"/>
            <rFont val="Tahoma"/>
            <family val="2"/>
          </rPr>
          <t xml:space="preserve"> </t>
        </r>
        <r>
          <rPr>
            <b/>
            <u/>
            <sz val="14"/>
            <color indexed="81"/>
            <rFont val="돋움"/>
            <family val="3"/>
            <charset val="129"/>
          </rPr>
          <t>그대로</t>
        </r>
        <r>
          <rPr>
            <b/>
            <u/>
            <sz val="14"/>
            <color indexed="81"/>
            <rFont val="Tahoma"/>
            <family val="2"/>
          </rPr>
          <t xml:space="preserve"> </t>
        </r>
        <r>
          <rPr>
            <b/>
            <u/>
            <sz val="14"/>
            <color indexed="81"/>
            <rFont val="돋움"/>
            <family val="3"/>
            <charset val="129"/>
          </rPr>
          <t>입력</t>
        </r>
      </text>
    </comment>
    <comment ref="Q21" authorId="1" shapeId="0">
      <text>
        <r>
          <rPr>
            <b/>
            <sz val="16"/>
            <color indexed="81"/>
            <rFont val="돋움"/>
            <family val="3"/>
            <charset val="129"/>
          </rPr>
          <t>셀</t>
        </r>
        <r>
          <rPr>
            <b/>
            <sz val="16"/>
            <color indexed="81"/>
            <rFont val="Tahoma"/>
            <family val="2"/>
          </rPr>
          <t xml:space="preserve"> </t>
        </r>
        <r>
          <rPr>
            <b/>
            <sz val="16"/>
            <color indexed="81"/>
            <rFont val="돋움"/>
            <family val="3"/>
            <charset val="129"/>
          </rPr>
          <t>우측▼에서</t>
        </r>
        <r>
          <rPr>
            <b/>
            <sz val="16"/>
            <color indexed="81"/>
            <rFont val="Tahoma"/>
            <family val="2"/>
          </rPr>
          <t xml:space="preserve"> </t>
        </r>
        <r>
          <rPr>
            <b/>
            <sz val="16"/>
            <color indexed="81"/>
            <rFont val="돋움"/>
            <family val="3"/>
            <charset val="129"/>
          </rPr>
          <t xml:space="preserve">클릭
</t>
        </r>
        <r>
          <rPr>
            <b/>
            <sz val="16"/>
            <color indexed="81"/>
            <rFont val="Tahoma"/>
            <family val="2"/>
          </rPr>
          <t>(</t>
        </r>
        <r>
          <rPr>
            <b/>
            <sz val="16"/>
            <color indexed="81"/>
            <rFont val="돋움"/>
            <family val="3"/>
            <charset val="129"/>
          </rPr>
          <t>철도</t>
        </r>
        <r>
          <rPr>
            <b/>
            <sz val="16"/>
            <color indexed="81"/>
            <rFont val="Tahoma"/>
            <family val="2"/>
          </rPr>
          <t xml:space="preserve">/ </t>
        </r>
        <r>
          <rPr>
            <b/>
            <sz val="16"/>
            <color indexed="81"/>
            <rFont val="돋움"/>
            <family val="3"/>
            <charset val="129"/>
          </rPr>
          <t>그</t>
        </r>
        <r>
          <rPr>
            <b/>
            <sz val="16"/>
            <color indexed="81"/>
            <rFont val="Tahoma"/>
            <family val="2"/>
          </rPr>
          <t xml:space="preserve"> </t>
        </r>
        <r>
          <rPr>
            <b/>
            <sz val="16"/>
            <color indexed="81"/>
            <rFont val="돋움"/>
            <family val="3"/>
            <charset val="129"/>
          </rPr>
          <t>외</t>
        </r>
        <r>
          <rPr>
            <b/>
            <sz val="16"/>
            <color indexed="81"/>
            <rFont val="Tahoma"/>
            <family val="2"/>
          </rPr>
          <t>)</t>
        </r>
      </text>
    </comment>
  </commentList>
</comments>
</file>

<file path=xl/sharedStrings.xml><?xml version="1.0" encoding="utf-8"?>
<sst xmlns="http://schemas.openxmlformats.org/spreadsheetml/2006/main" count="236" uniqueCount="212">
  <si>
    <t>비  고</t>
    <phoneticPr fontId="4" type="noConversion"/>
  </si>
  <si>
    <t>구   분</t>
    <phoneticPr fontId="4" type="noConversion"/>
  </si>
  <si>
    <t>제 출 자 료 목 록</t>
    <phoneticPr fontId="4" type="noConversion"/>
  </si>
  <si>
    <t>계</t>
    <phoneticPr fontId="4" type="noConversion"/>
  </si>
  <si>
    <t>재정상태 건실도</t>
    <phoneticPr fontId="4" type="noConversion"/>
  </si>
  <si>
    <t>평가점수</t>
    <phoneticPr fontId="4" type="noConversion"/>
  </si>
  <si>
    <t>배 점</t>
    <phoneticPr fontId="4" type="noConversion"/>
  </si>
  <si>
    <t xml:space="preserve">* 공고일 : </t>
    <phoneticPr fontId="4" type="noConversion"/>
  </si>
  <si>
    <t>* 양식 및 산식 변경 절대 금지</t>
    <phoneticPr fontId="4" type="noConversion"/>
  </si>
  <si>
    <t>* 좌측 방향 제본</t>
    <phoneticPr fontId="4" type="noConversion"/>
  </si>
  <si>
    <t>비고</t>
    <phoneticPr fontId="4" type="noConversion"/>
  </si>
  <si>
    <t>분야</t>
    <phoneticPr fontId="4" type="noConversion"/>
  </si>
  <si>
    <t>* 증빙서류 첨부 순서 : a. 기술용역이행 실적증명서, b. 기타 증빙서류</t>
    <phoneticPr fontId="4" type="noConversion"/>
  </si>
  <si>
    <t>준공일</t>
    <phoneticPr fontId="4" type="noConversion"/>
  </si>
  <si>
    <t>착수일</t>
    <phoneticPr fontId="4" type="noConversion"/>
  </si>
  <si>
    <t>합병대상업체 중 가장 낮은 신용평가등급을 받은 업체의 신용평가등급으로 평가.</t>
    <phoneticPr fontId="4" type="noConversion"/>
  </si>
  <si>
    <t xml:space="preserve">합병후의 새로운 신용평가등급이 없는 경우에는 </t>
    <phoneticPr fontId="4" type="noConversion"/>
  </si>
  <si>
    <t>신용평가등급(위의 신용정보업자가 신용평가등급, 등급평가일 및 등급유효기간 등을 명시하여 작성.</t>
    <phoneticPr fontId="4" type="noConversion"/>
  </si>
  <si>
    <t>회사채(기업어음 또는 기업신용)에 대한 ‘신용평가등급확인서’)을 기준으로 평가</t>
    <phoneticPr fontId="4" type="noConversion"/>
  </si>
  <si>
    <t xml:space="preserve"> 기업어음 및 기업신용에 관한 신용등급도 활용(첨부 1)</t>
    <phoneticPr fontId="4" type="noConversion"/>
  </si>
  <si>
    <t>[재정상태 건실도]</t>
    <phoneticPr fontId="4" type="noConversion"/>
  </si>
  <si>
    <t>1) 신용평가등급은 회사채에 대한 신용평가등급을 기준으로 하되,</t>
    <phoneticPr fontId="4" type="noConversion"/>
  </si>
  <si>
    <t xml:space="preserve">3) 합병한 업체에 대하여는 합병후 새로운 신용평가등급으로 심사하여야 하며 </t>
    <phoneticPr fontId="4" type="noConversion"/>
  </si>
  <si>
    <t>용역명</t>
    <phoneticPr fontId="4" type="noConversion"/>
  </si>
  <si>
    <t>주소</t>
    <phoneticPr fontId="4" type="noConversion"/>
  </si>
  <si>
    <t>사업자등록번호</t>
    <phoneticPr fontId="4" type="noConversion"/>
  </si>
  <si>
    <t>대표자</t>
    <phoneticPr fontId="4" type="noConversion"/>
  </si>
  <si>
    <t>사업수행능력 자기 평가서</t>
    <phoneticPr fontId="4" type="noConversion"/>
  </si>
  <si>
    <t>□ 회사명 : 00엔지니어링㈜</t>
    <phoneticPr fontId="4" type="noConversion"/>
  </si>
  <si>
    <t>구 분</t>
    <phoneticPr fontId="4" type="noConversion"/>
  </si>
  <si>
    <t>총 계</t>
    <phoneticPr fontId="4" type="noConversion"/>
  </si>
  <si>
    <t>2. 신용도</t>
    <phoneticPr fontId="4" type="noConversion"/>
  </si>
  <si>
    <t>신용등급</t>
    <phoneticPr fontId="4" type="noConversion"/>
  </si>
  <si>
    <t>3. 감점</t>
    <phoneticPr fontId="4" type="noConversion"/>
  </si>
  <si>
    <t>최대 20점</t>
    <phoneticPr fontId="4" type="noConversion"/>
  </si>
  <si>
    <t>산출근거</t>
    <phoneticPr fontId="4" type="noConversion"/>
  </si>
  <si>
    <t>※작성시 유의사항</t>
    <phoneticPr fontId="4" type="noConversion"/>
  </si>
  <si>
    <t xml:space="preserve">    (예시 : 실적의 경우 총 실적만을 기재하지 마시고, 개별 실적에 가중치를 반영한 인정일을 합산한 실적을 기재)</t>
    <phoneticPr fontId="4" type="noConversion"/>
  </si>
  <si>
    <t>용역기간</t>
    <phoneticPr fontId="4" type="noConversion"/>
  </si>
  <si>
    <t>[서식4]</t>
    <phoneticPr fontId="4" type="noConversion"/>
  </si>
  <si>
    <t>회사명</t>
    <phoneticPr fontId="4" type="noConversion"/>
  </si>
  <si>
    <t>설립년도</t>
    <phoneticPr fontId="4" type="noConversion"/>
  </si>
  <si>
    <t>재무결산기준일</t>
    <phoneticPr fontId="4" type="noConversion"/>
  </si>
  <si>
    <t>등급평가일</t>
    <phoneticPr fontId="4" type="noConversion"/>
  </si>
  <si>
    <t>등급유효기간</t>
    <phoneticPr fontId="4" type="noConversion"/>
  </si>
  <si>
    <t>발행처</t>
    <phoneticPr fontId="4" type="noConversion"/>
  </si>
  <si>
    <t>신용등급
평가내용</t>
    <phoneticPr fontId="4" type="noConversion"/>
  </si>
  <si>
    <t>안전점검 수행기관 등록부</t>
    <phoneticPr fontId="41" type="noConversion"/>
  </si>
  <si>
    <t>구분</t>
    <phoneticPr fontId="41" type="noConversion"/>
  </si>
  <si>
    <t>사무실</t>
    <phoneticPr fontId="41" type="noConversion"/>
  </si>
  <si>
    <t>기술인현황</t>
    <phoneticPr fontId="41" type="noConversion"/>
  </si>
  <si>
    <t>상호 또는 법인명</t>
    <phoneticPr fontId="41" type="noConversion"/>
  </si>
  <si>
    <t>등록번호</t>
    <phoneticPr fontId="41" type="noConversion"/>
  </si>
  <si>
    <t>성명(대표자)</t>
    <phoneticPr fontId="41" type="noConversion"/>
  </si>
  <si>
    <t>등록일</t>
    <phoneticPr fontId="41" type="noConversion"/>
  </si>
  <si>
    <t>소재지</t>
    <phoneticPr fontId="41" type="noConversion"/>
  </si>
  <si>
    <t>전화번호</t>
    <phoneticPr fontId="41" type="noConversion"/>
  </si>
  <si>
    <t>등재연월일</t>
    <phoneticPr fontId="41" type="noConversion"/>
  </si>
  <si>
    <t>계</t>
    <phoneticPr fontId="41" type="noConversion"/>
  </si>
  <si>
    <t>특급</t>
    <phoneticPr fontId="41" type="noConversion"/>
  </si>
  <si>
    <t>고급이하</t>
    <phoneticPr fontId="41" type="noConversion"/>
  </si>
  <si>
    <t>토목분야
(교량및터널)</t>
    <phoneticPr fontId="41" type="noConversion"/>
  </si>
  <si>
    <t>신00</t>
    <phoneticPr fontId="41" type="noConversion"/>
  </si>
  <si>
    <t>000시 000구 00로 00</t>
    <phoneticPr fontId="41" type="noConversion"/>
  </si>
  <si>
    <t>전문분야
(세부분야)</t>
    <phoneticPr fontId="41" type="noConversion"/>
  </si>
  <si>
    <t>010-000-000</t>
    <phoneticPr fontId="41" type="noConversion"/>
  </si>
  <si>
    <t>02-000-000</t>
    <phoneticPr fontId="41" type="noConversion"/>
  </si>
  <si>
    <t>신청분야</t>
    <phoneticPr fontId="4" type="noConversion"/>
  </si>
  <si>
    <t>이행실적</t>
    <phoneticPr fontId="41" type="noConversion"/>
  </si>
  <si>
    <t>경영상태</t>
    <phoneticPr fontId="41" type="noConversion"/>
  </si>
  <si>
    <t>신용평가등급확인서
유효기간</t>
    <phoneticPr fontId="41" type="noConversion"/>
  </si>
  <si>
    <t>회사채에 대한
신용평가등급</t>
    <phoneticPr fontId="41" type="noConversion"/>
  </si>
  <si>
    <t>2000.00.00.</t>
    <phoneticPr fontId="41" type="noConversion"/>
  </si>
  <si>
    <t>담당자</t>
    <phoneticPr fontId="41" type="noConversion"/>
  </si>
  <si>
    <t>김00</t>
    <phoneticPr fontId="41" type="noConversion"/>
  </si>
  <si>
    <t>이메일</t>
    <phoneticPr fontId="41" type="noConversion"/>
  </si>
  <si>
    <t>비고</t>
    <phoneticPr fontId="41" type="noConversion"/>
  </si>
  <si>
    <t>안전점검 수행기관 등록 신청서</t>
    <phoneticPr fontId="4" type="noConversion"/>
  </si>
  <si>
    <t>안전점검 수행기관 등록부(총괄)</t>
    <phoneticPr fontId="41" type="noConversion"/>
  </si>
  <si>
    <t>건설기술 진흥법 시행규칙
[별지 제19호서식]</t>
    <phoneticPr fontId="4" type="noConversion"/>
  </si>
  <si>
    <t>건설기술 진흥법 시행규칙
[별지 제18호서식]</t>
    <phoneticPr fontId="4" type="noConversion"/>
  </si>
  <si>
    <t>수행실적</t>
    <phoneticPr fontId="4" type="noConversion"/>
  </si>
  <si>
    <t>연번</t>
    <phoneticPr fontId="4" type="noConversion"/>
  </si>
  <si>
    <t>건설공사</t>
    <phoneticPr fontId="4" type="noConversion"/>
  </si>
  <si>
    <t>공사명</t>
    <phoneticPr fontId="4" type="noConversion"/>
  </si>
  <si>
    <t>시공사</t>
    <phoneticPr fontId="4" type="noConversion"/>
  </si>
  <si>
    <t>공사기간</t>
    <phoneticPr fontId="4" type="noConversion"/>
  </si>
  <si>
    <t>공사개요</t>
    <phoneticPr fontId="4" type="noConversion"/>
  </si>
  <si>
    <t>발주자
(인허가기관)</t>
    <phoneticPr fontId="4" type="noConversion"/>
  </si>
  <si>
    <t>정기안전점검 등</t>
    <phoneticPr fontId="4" type="noConversion"/>
  </si>
  <si>
    <t>건수(A)</t>
    <phoneticPr fontId="4" type="noConversion"/>
  </si>
  <si>
    <t>안전점검 
종류</t>
    <phoneticPr fontId="4" type="noConversion"/>
  </si>
  <si>
    <t>건설공사 
종류</t>
    <phoneticPr fontId="4" type="noConversion"/>
  </si>
  <si>
    <t>00건설공사 6공구</t>
    <phoneticPr fontId="4" type="noConversion"/>
  </si>
  <si>
    <t>00건설㈜</t>
    <phoneticPr fontId="4" type="noConversion"/>
  </si>
  <si>
    <t>00건설공사 정기안전점검</t>
    <phoneticPr fontId="4" type="noConversion"/>
  </si>
  <si>
    <t>정기(1차)</t>
    <phoneticPr fontId="4" type="noConversion"/>
  </si>
  <si>
    <t>건축물</t>
    <phoneticPr fontId="4" type="noConversion"/>
  </si>
  <si>
    <t>정기(2차)</t>
    <phoneticPr fontId="4" type="noConversion"/>
  </si>
  <si>
    <t>정기(3차)</t>
    <phoneticPr fontId="4" type="noConversion"/>
  </si>
  <si>
    <t>정기(4차)</t>
    <phoneticPr fontId="4" type="noConversion"/>
  </si>
  <si>
    <t>초기</t>
    <phoneticPr fontId="4" type="noConversion"/>
  </si>
  <si>
    <t>착공일</t>
    <phoneticPr fontId="4" type="noConversion"/>
  </si>
  <si>
    <t>적용건수
(A*C)</t>
    <phoneticPr fontId="4" type="noConversion"/>
  </si>
  <si>
    <t>엑셀[서식1]</t>
    <phoneticPr fontId="4" type="noConversion"/>
  </si>
  <si>
    <t>엑셀[서식2]</t>
    <phoneticPr fontId="4" type="noConversion"/>
  </si>
  <si>
    <t>엑셀[서식3]</t>
    <phoneticPr fontId="4" type="noConversion"/>
  </si>
  <si>
    <t>엑셀[서식4]</t>
    <phoneticPr fontId="4" type="noConversion"/>
  </si>
  <si>
    <t>[서식2]</t>
    <phoneticPr fontId="4" type="noConversion"/>
  </si>
  <si>
    <t>이행실적
(금액)</t>
    <phoneticPr fontId="4" type="noConversion"/>
  </si>
  <si>
    <t>[서식3]</t>
    <phoneticPr fontId="4" type="noConversion"/>
  </si>
  <si>
    <t>00공사</t>
    <phoneticPr fontId="4" type="noConversion"/>
  </si>
  <si>
    <t>계약금액
(VAT포함)</t>
    <phoneticPr fontId="4" type="noConversion"/>
  </si>
  <si>
    <t>적용비율(C)</t>
    <phoneticPr fontId="4" type="noConversion"/>
  </si>
  <si>
    <t>적용금액
(천원)
(B*C)</t>
    <phoneticPr fontId="4" type="noConversion"/>
  </si>
  <si>
    <t>krail@kr.or.kr</t>
    <phoneticPr fontId="41" type="noConversion"/>
  </si>
  <si>
    <t>터널/교량/항만/수리시설 등</t>
    <phoneticPr fontId="4" type="noConversion"/>
  </si>
  <si>
    <t>□ 건설공사 안전점검 수행기관 모집공고 제출서류 작성 요령</t>
    <phoneticPr fontId="4" type="noConversion"/>
  </si>
  <si>
    <t>3. 만약 평가지침과 본 평가표 양식의 차이가 발생할 시에는 평가지침의 내용을 따릅니다.</t>
    <phoneticPr fontId="4" type="noConversion"/>
  </si>
  <si>
    <t xml:space="preserve">    </t>
    <phoneticPr fontId="4" type="noConversion"/>
  </si>
  <si>
    <t>5. 반드시 업체산정점수와 엑셀산출점수를 확인 후 제출바랍니다.</t>
    <phoneticPr fontId="4" type="noConversion"/>
  </si>
  <si>
    <t>가. 제출양식</t>
    <phoneticPr fontId="4" type="noConversion"/>
  </si>
  <si>
    <t xml:space="preserve">     </t>
    <phoneticPr fontId="4" type="noConversion"/>
  </si>
  <si>
    <t xml:space="preserve">      </t>
    <phoneticPr fontId="4" type="noConversion"/>
  </si>
  <si>
    <t>- 제본 : 좌철 (표지: 백색)</t>
    <phoneticPr fontId="4" type="noConversion"/>
  </si>
  <si>
    <t>- 규격 : A4 용지</t>
    <phoneticPr fontId="4" type="noConversion"/>
  </si>
  <si>
    <t>- 목차구분이 용이하도록 평가항목별 라벨을 붙여 작성</t>
    <phoneticPr fontId="4" type="noConversion"/>
  </si>
  <si>
    <t>나. 제출서류</t>
  </si>
  <si>
    <t>7. 제출관련</t>
    <phoneticPr fontId="4" type="noConversion"/>
  </si>
  <si>
    <r>
      <t>4. 공공기관(국가 및 지방자치단체 포함) 이외의 실적을 제출한 경우</t>
    </r>
    <r>
      <rPr>
        <b/>
        <sz val="12"/>
        <color rgb="FFFF0000"/>
        <rFont val="돋움"/>
        <family val="3"/>
        <charset val="129"/>
      </rPr>
      <t xml:space="preserve"> 계약서, 세금계산서</t>
    </r>
    <r>
      <rPr>
        <b/>
        <sz val="12"/>
        <color rgb="FF0000FF"/>
        <rFont val="돋움"/>
        <family val="3"/>
        <charset val="129"/>
      </rPr>
      <t xml:space="preserve"> 등 증빙자료를 첨부하여야 하며,</t>
    </r>
    <phoneticPr fontId="4" type="noConversion"/>
  </si>
  <si>
    <t>[서식1]</t>
    <phoneticPr fontId="4" type="noConversion"/>
  </si>
  <si>
    <t>내     용</t>
    <phoneticPr fontId="4" type="noConversion"/>
  </si>
  <si>
    <t>양     식</t>
    <phoneticPr fontId="4" type="noConversion"/>
  </si>
  <si>
    <t>■ 명부등록 수행기관 총괄표(엑셀파일 제출)</t>
    <phoneticPr fontId="41" type="noConversion"/>
  </si>
  <si>
    <t>㈜00엔지니어링</t>
    <phoneticPr fontId="41" type="noConversion"/>
  </si>
  <si>
    <t>1. 유사용역수행실적
   (최근5년간)</t>
    <phoneticPr fontId="4" type="noConversion"/>
  </si>
  <si>
    <r>
      <t>주용도: 공동주택,
연면적 : 64,831,82m</t>
    </r>
    <r>
      <rPr>
        <vertAlign val="superscript"/>
        <sz val="14"/>
        <rFont val="굴림체"/>
        <family val="3"/>
        <charset val="129"/>
      </rPr>
      <t>2</t>
    </r>
    <r>
      <rPr>
        <sz val="14"/>
        <rFont val="굴림체"/>
        <family val="3"/>
        <charset val="129"/>
      </rPr>
      <t>, 지하1층/지상24층 5개동</t>
    </r>
    <phoneticPr fontId="4" type="noConversion"/>
  </si>
  <si>
    <t>준공금액
(천원)
(VAT포함)
(B)</t>
    <phoneticPr fontId="4" type="noConversion"/>
  </si>
  <si>
    <t xml:space="preserve">      * 오류발생시 담당자 문의</t>
    <phoneticPr fontId="4" type="noConversion"/>
  </si>
  <si>
    <r>
      <t xml:space="preserve">* 첨부된 양식의 계산식은 평가기준과 다를 수 있으므로  </t>
    </r>
    <r>
      <rPr>
        <b/>
        <u/>
        <sz val="14"/>
        <color rgb="FF0000FF"/>
        <rFont val="굴림"/>
        <family val="3"/>
        <charset val="129"/>
      </rPr>
      <t>공고 시 제시된 사업수행능력평가기준의 계산식을 반드시 확인 후 작성</t>
    </r>
    <r>
      <rPr>
        <b/>
        <sz val="14"/>
        <color rgb="FFFF0000"/>
        <rFont val="굴림"/>
        <family val="3"/>
        <charset val="129"/>
      </rPr>
      <t>하시기 바랍니다.</t>
    </r>
    <phoneticPr fontId="4" type="noConversion"/>
  </si>
  <si>
    <t>(예시)120%이상</t>
    <phoneticPr fontId="4" type="noConversion"/>
  </si>
  <si>
    <t>(예시)</t>
    <phoneticPr fontId="4" type="noConversion"/>
  </si>
  <si>
    <t>계</t>
    <phoneticPr fontId="4" type="noConversion"/>
  </si>
  <si>
    <t>이행실적
(금액)</t>
    <phoneticPr fontId="4" type="noConversion"/>
  </si>
  <si>
    <r>
      <t xml:space="preserve">1. 적용비율 : </t>
    </r>
    <r>
      <rPr>
        <b/>
        <sz val="12"/>
        <color rgb="FFFF0000"/>
        <rFont val="돋움"/>
        <family val="3"/>
        <charset val="129"/>
      </rPr>
      <t>철도분야</t>
    </r>
    <r>
      <rPr>
        <b/>
        <sz val="12"/>
        <color rgb="FF0000FF"/>
        <rFont val="돋움"/>
        <family val="3"/>
        <charset val="129"/>
      </rPr>
      <t xml:space="preserve">의 교량 및 터널 100%(1), </t>
    </r>
    <r>
      <rPr>
        <b/>
        <sz val="12"/>
        <color rgb="FFFF0000"/>
        <rFont val="돋움"/>
        <family val="3"/>
        <charset val="129"/>
      </rPr>
      <t>그외 분야</t>
    </r>
    <r>
      <rPr>
        <b/>
        <sz val="12"/>
        <color rgb="FF0000FF"/>
        <rFont val="돋움"/>
        <family val="3"/>
        <charset val="129"/>
      </rPr>
      <t>의 교량 및 터널 50%(0.5)</t>
    </r>
    <phoneticPr fontId="4" type="noConversion"/>
  </si>
  <si>
    <r>
      <t xml:space="preserve">* 공고일 기준 최근 5년 이내 </t>
    </r>
    <r>
      <rPr>
        <b/>
        <u/>
        <sz val="12"/>
        <color rgb="FF0000FF"/>
        <rFont val="돋움"/>
        <family val="3"/>
        <charset val="129"/>
      </rPr>
      <t>준공된</t>
    </r>
    <r>
      <rPr>
        <b/>
        <sz val="12"/>
        <color rgb="FF0000FF"/>
        <rFont val="돋움"/>
        <family val="3"/>
        <charset val="129"/>
      </rPr>
      <t xml:space="preserve"> 건만 기입(차수준공은 금액만 인정, 건수는 0건 처리)</t>
    </r>
    <phoneticPr fontId="4" type="noConversion"/>
  </si>
  <si>
    <t>1. 총괄표 부터 입력합니다.</t>
    <phoneticPr fontId="4" type="noConversion"/>
  </si>
  <si>
    <t>1) 제본된 등록신청서와 순서 및 내용이 동일한 PDF 파일</t>
    <phoneticPr fontId="4" type="noConversion"/>
  </si>
  <si>
    <t>* '0. 제출자료목록' 참고</t>
    <phoneticPr fontId="4" type="noConversion"/>
  </si>
  <si>
    <t>모집공고문 [첨부1]</t>
    <phoneticPr fontId="4" type="noConversion"/>
  </si>
  <si>
    <t>모집공고문 [첨부2]</t>
    <phoneticPr fontId="4" type="noConversion"/>
  </si>
  <si>
    <t>시설물의 안전 및 유지관리에 관한 특별법 시행규칙 [별지 제12호서식]</t>
    <phoneticPr fontId="4" type="noConversion"/>
  </si>
  <si>
    <t>모집공고문 [첨부3]</t>
    <phoneticPr fontId="4" type="noConversion"/>
  </si>
  <si>
    <t>&lt;표지&gt;</t>
    <phoneticPr fontId="4" type="noConversion"/>
  </si>
  <si>
    <t>사업자등록번호</t>
    <phoneticPr fontId="41" type="noConversion"/>
  </si>
  <si>
    <t>제 서울-00호</t>
    <phoneticPr fontId="41" type="noConversion"/>
  </si>
  <si>
    <t>건수
(당해분야)</t>
    <phoneticPr fontId="41" type="noConversion"/>
  </si>
  <si>
    <t>건수
(그외분야)</t>
    <phoneticPr fontId="41" type="noConversion"/>
  </si>
  <si>
    <t>금액
(당해분야)</t>
    <phoneticPr fontId="41" type="noConversion"/>
  </si>
  <si>
    <t>금액
(그외분야)</t>
    <phoneticPr fontId="41" type="noConversion"/>
  </si>
  <si>
    <t>가. 안전점검 수행기관 등록 신청서</t>
    <phoneticPr fontId="4" type="noConversion"/>
  </si>
  <si>
    <t>나. 안전진단 전문기관 등록증</t>
    <phoneticPr fontId="4" type="noConversion"/>
  </si>
  <si>
    <t>다. 안전점검 수행기관 등록부</t>
    <phoneticPr fontId="4" type="noConversion"/>
  </si>
  <si>
    <t>가. 장비 보유현황</t>
    <phoneticPr fontId="4" type="noConversion"/>
  </si>
  <si>
    <t>나. 건설기술인 보유증명서</t>
    <phoneticPr fontId="4" type="noConversion"/>
  </si>
  <si>
    <t>다. 건설기술인 경력증명서</t>
    <phoneticPr fontId="4" type="noConversion"/>
  </si>
  <si>
    <t>가. 자기평가서</t>
    <phoneticPr fontId="4" type="noConversion"/>
  </si>
  <si>
    <t>나. 참여업체 수행실적 집계표</t>
    <phoneticPr fontId="4" type="noConversion"/>
  </si>
  <si>
    <t>다. 유사용역 수행실적</t>
    <phoneticPr fontId="4" type="noConversion"/>
  </si>
  <si>
    <t>라. 용역이행 실적증명서</t>
    <phoneticPr fontId="4" type="noConversion"/>
  </si>
  <si>
    <t>마. 용역계약서 및 세금계산서</t>
    <phoneticPr fontId="4" type="noConversion"/>
  </si>
  <si>
    <t>철도</t>
  </si>
  <si>
    <t>그 외</t>
  </si>
  <si>
    <t>기 타</t>
    <phoneticPr fontId="4" type="noConversion"/>
  </si>
  <si>
    <t>가. 재정상태 건실도</t>
    <phoneticPr fontId="4" type="noConversion"/>
  </si>
  <si>
    <t>나. 신용평가등급 확인서</t>
    <phoneticPr fontId="4" type="noConversion"/>
  </si>
  <si>
    <t>FMS(시설물통합정보관리시스템)에서 출력</t>
    <phoneticPr fontId="4" type="noConversion"/>
  </si>
  <si>
    <t>한국건설기술인협회 발급</t>
    <phoneticPr fontId="4" type="noConversion"/>
  </si>
  <si>
    <r>
      <t xml:space="preserve">2. 수식이 연결되어 있는 부분은 </t>
    </r>
    <r>
      <rPr>
        <b/>
        <sz val="12"/>
        <color indexed="10"/>
        <rFont val="굴림"/>
        <family val="3"/>
        <charset val="129"/>
      </rPr>
      <t>자료 입력 유의 및 양식 유지 바랍니다.</t>
    </r>
    <phoneticPr fontId="4" type="noConversion"/>
  </si>
  <si>
    <r>
      <t xml:space="preserve">4. 평가부서에서는 업체에서 제출한 작성표를 근거로 </t>
    </r>
    <r>
      <rPr>
        <sz val="12"/>
        <color rgb="FFFF0000"/>
        <rFont val="굴림"/>
        <family val="3"/>
        <charset val="129"/>
      </rPr>
      <t xml:space="preserve">관련 증빙자료 검증 후 점수를 조정할 수 있습니다. </t>
    </r>
    <phoneticPr fontId="4" type="noConversion"/>
  </si>
  <si>
    <t>2) 본 엑셀파일(업체 작성)</t>
    <phoneticPr fontId="4" type="noConversion"/>
  </si>
  <si>
    <t>「건설기술진흥법」에 의한 건설공사 안전점검 용역 수행실적</t>
    <phoneticPr fontId="4" type="noConversion"/>
  </si>
  <si>
    <t xml:space="preserve">철도분야: 
그외분야: 
합계(비율 적용): 철도분야+그외분야/2
추정가격 고시금액 대비:      % 
</t>
    <phoneticPr fontId="4" type="noConversion"/>
  </si>
  <si>
    <r>
      <t xml:space="preserve">
(예시) </t>
    </r>
    <r>
      <rPr>
        <b/>
        <sz val="12"/>
        <color rgb="FF7030A0"/>
        <rFont val="돋움"/>
        <family val="3"/>
        <charset val="129"/>
      </rPr>
      <t>철도분야</t>
    </r>
    <r>
      <rPr>
        <sz val="12"/>
        <color rgb="FF7030A0"/>
        <rFont val="돋움"/>
        <family val="3"/>
        <charset val="129"/>
      </rPr>
      <t xml:space="preserve">: 123,400,000원/ </t>
    </r>
    <r>
      <rPr>
        <b/>
        <sz val="12"/>
        <color rgb="FF7030A0"/>
        <rFont val="돋움"/>
        <family val="3"/>
        <charset val="129"/>
      </rPr>
      <t>그외분야</t>
    </r>
    <r>
      <rPr>
        <sz val="12"/>
        <color rgb="FF7030A0"/>
        <rFont val="돋움"/>
        <family val="3"/>
        <charset val="129"/>
      </rPr>
      <t xml:space="preserve">: 245,000,000원
</t>
    </r>
    <r>
      <rPr>
        <b/>
        <sz val="12"/>
        <color rgb="FF7030A0"/>
        <rFont val="돋움"/>
        <family val="3"/>
        <charset val="129"/>
      </rPr>
      <t>총 수행실적</t>
    </r>
    <r>
      <rPr>
        <sz val="12"/>
        <color rgb="FF7030A0"/>
        <rFont val="돋움"/>
        <family val="3"/>
        <charset val="129"/>
      </rPr>
      <t>: 123,400,000 + 245,000,000</t>
    </r>
    <r>
      <rPr>
        <b/>
        <sz val="12"/>
        <color rgb="FF7030A0"/>
        <rFont val="돋움"/>
        <family val="3"/>
        <charset val="129"/>
      </rPr>
      <t>/2</t>
    </r>
    <r>
      <rPr>
        <sz val="12"/>
        <color rgb="FF7030A0"/>
        <rFont val="돋움"/>
        <family val="3"/>
        <charset val="129"/>
      </rPr>
      <t xml:space="preserve"> = 245,900,000원
245,900,000</t>
    </r>
    <r>
      <rPr>
        <b/>
        <sz val="12"/>
        <color rgb="FF7030A0"/>
        <rFont val="돋움"/>
        <family val="3"/>
        <charset val="129"/>
      </rPr>
      <t>/100,000,000*100</t>
    </r>
    <r>
      <rPr>
        <sz val="12"/>
        <color rgb="FF7030A0"/>
        <rFont val="돋움"/>
        <family val="3"/>
        <charset val="129"/>
      </rPr>
      <t xml:space="preserve">=245%
</t>
    </r>
    <phoneticPr fontId="4" type="noConversion"/>
  </si>
  <si>
    <t>BB-</t>
  </si>
  <si>
    <t xml:space="preserve">- USB 제출 </t>
    <phoneticPr fontId="4" type="noConversion"/>
  </si>
  <si>
    <r>
      <t xml:space="preserve">- 우편 및 직접제출 : 안전점검수행기관등록신청서 1식 + </t>
    </r>
    <r>
      <rPr>
        <b/>
        <u/>
        <sz val="12"/>
        <color rgb="FFFF0000"/>
        <rFont val="굴림"/>
        <family val="3"/>
        <charset val="129"/>
      </rPr>
      <t>USB</t>
    </r>
    <phoneticPr fontId="4" type="noConversion"/>
  </si>
  <si>
    <t>토목</t>
    <phoneticPr fontId="41" type="noConversion"/>
  </si>
  <si>
    <t>건축</t>
    <phoneticPr fontId="41" type="noConversion"/>
  </si>
  <si>
    <t>건축분야</t>
    <phoneticPr fontId="41" type="noConversion"/>
  </si>
  <si>
    <t>박00</t>
    <phoneticPr fontId="41" type="noConversion"/>
  </si>
  <si>
    <t>010-0000-0000</t>
    <phoneticPr fontId="41" type="noConversion"/>
  </si>
  <si>
    <t>krkr@naver.com</t>
    <phoneticPr fontId="41" type="noConversion"/>
  </si>
  <si>
    <t xml:space="preserve">6. 엑셀수식등의 오류가 있을 경우 품질관리처(042-607-4049)로 문의 바랍니다 </t>
    <phoneticPr fontId="4" type="noConversion"/>
  </si>
  <si>
    <t>산출근거(토목분야)</t>
    <phoneticPr fontId="4" type="noConversion"/>
  </si>
  <si>
    <t>산출근거(건축분야)</t>
    <phoneticPr fontId="4" type="noConversion"/>
  </si>
  <si>
    <t>* 설계금액 1억원 기준
** 모집공고 [별표 2] 참고
*** 건설공사 안전점검 수행기관 지정을 위한 사업수행능력평가기준 p.6 참고</t>
    <phoneticPr fontId="4" type="noConversion"/>
  </si>
  <si>
    <r>
      <t xml:space="preserve">
(예시) </t>
    </r>
    <r>
      <rPr>
        <b/>
        <sz val="12"/>
        <color rgb="FF7030A0"/>
        <rFont val="돋움"/>
        <family val="3"/>
        <charset val="129"/>
      </rPr>
      <t>철도분야</t>
    </r>
    <r>
      <rPr>
        <sz val="12"/>
        <color rgb="FF7030A0"/>
        <rFont val="돋움"/>
        <family val="3"/>
        <charset val="129"/>
      </rPr>
      <t xml:space="preserve">: 123,400,000원/ </t>
    </r>
    <r>
      <rPr>
        <b/>
        <sz val="12"/>
        <color rgb="FF7030A0"/>
        <rFont val="돋움"/>
        <family val="3"/>
        <charset val="129"/>
      </rPr>
      <t>그외분야</t>
    </r>
    <r>
      <rPr>
        <sz val="12"/>
        <color rgb="FF7030A0"/>
        <rFont val="돋움"/>
        <family val="3"/>
        <charset val="129"/>
      </rPr>
      <t xml:space="preserve">: 245,000,000원
</t>
    </r>
    <r>
      <rPr>
        <b/>
        <sz val="12"/>
        <color rgb="FF7030A0"/>
        <rFont val="돋움"/>
        <family val="3"/>
        <charset val="129"/>
      </rPr>
      <t>총 수행실적</t>
    </r>
    <r>
      <rPr>
        <sz val="12"/>
        <color rgb="FF7030A0"/>
        <rFont val="돋움"/>
        <family val="3"/>
        <charset val="129"/>
      </rPr>
      <t>: 123,400,000 + 245,000,000</t>
    </r>
    <r>
      <rPr>
        <b/>
        <sz val="12"/>
        <color rgb="FF7030A0"/>
        <rFont val="돋움"/>
        <family val="3"/>
        <charset val="129"/>
      </rPr>
      <t>/2 (60,000,000까지만 인정)</t>
    </r>
    <r>
      <rPr>
        <sz val="12"/>
        <color rgb="FF7030A0"/>
        <rFont val="돋움"/>
        <family val="3"/>
        <charset val="129"/>
      </rPr>
      <t xml:space="preserve"> = 123,400,000원 + 60,000,000원 = 183,400,000원
183,400,000</t>
    </r>
    <r>
      <rPr>
        <b/>
        <sz val="12"/>
        <color rgb="FF7030A0"/>
        <rFont val="돋움"/>
        <family val="3"/>
        <charset val="129"/>
      </rPr>
      <t>/100,000,000*100</t>
    </r>
    <r>
      <rPr>
        <sz val="12"/>
        <color rgb="FF7030A0"/>
        <rFont val="돋움"/>
        <family val="3"/>
        <charset val="129"/>
      </rPr>
      <t xml:space="preserve">=183%
</t>
    </r>
    <phoneticPr fontId="4" type="noConversion"/>
  </si>
  <si>
    <r>
      <t xml:space="preserve">3. 모집공고일 기준으로 최근 </t>
    </r>
    <r>
      <rPr>
        <b/>
        <sz val="12"/>
        <color rgb="FFFF0000"/>
        <rFont val="돋움"/>
        <family val="3"/>
        <charset val="129"/>
      </rPr>
      <t>5년간 실적</t>
    </r>
    <r>
      <rPr>
        <b/>
        <sz val="12"/>
        <color rgb="FF0000FF"/>
        <rFont val="돋움"/>
        <family val="3"/>
        <charset val="129"/>
      </rPr>
      <t>을 연도순으로 기재 (최종준공일 기준 2018년 1월 9일 이후 실적)</t>
    </r>
    <phoneticPr fontId="4" type="noConversion"/>
  </si>
  <si>
    <t>가. 신청공문</t>
    <phoneticPr fontId="4" type="noConversion"/>
  </si>
  <si>
    <t>나. 제출자료목록</t>
    <phoneticPr fontId="4" type="noConversion"/>
  </si>
  <si>
    <r>
      <t xml:space="preserve">2) 신용정보업자가 </t>
    </r>
    <r>
      <rPr>
        <b/>
        <sz val="11"/>
        <color rgb="FFFF0000"/>
        <rFont val="돋움"/>
        <family val="3"/>
        <charset val="129"/>
      </rPr>
      <t>입찰공고일 기준으로 유효기간 내</t>
    </r>
    <r>
      <rPr>
        <b/>
        <sz val="11"/>
        <color rgb="FF0000FF"/>
        <rFont val="돋움"/>
        <family val="3"/>
        <charset val="129"/>
      </rPr>
      <t xml:space="preserve">에 있는 </t>
    </r>
    <phoneticPr fontId="4" type="noConversion"/>
  </si>
  <si>
    <t xml:space="preserve"> ** 양식 임의변경 및 띄어쓰기 금지 (평가자료 작성에 협조를 부탁드립니다.)</t>
    <phoneticPr fontId="4" type="noConversion"/>
  </si>
  <si>
    <t>1. 자기평가는서 발주청의 평가오류를 방지하고 평가의 신뢰성과 정확성을 확보하기 위한 자료이므로, 성실하고 정확하게 작성하여 주시기 바랍니다.</t>
    <phoneticPr fontId="4" type="noConversion"/>
  </si>
  <si>
    <t>2. 평가기준과 상이하게 평가하여 점수를 상향 기재하거나 무조건 “만점”으로 평가하는 사례가 없도록 협조 부탁 드립니다.</t>
    <phoneticPr fontId="4" type="noConversion"/>
  </si>
  <si>
    <t>3. 산출한 점수에 대한 산출근거를 구체적으로 명시하여 주시기 바랍니다.</t>
    <phoneticPr fontId="4" type="noConversion"/>
  </si>
  <si>
    <t>4. 산출근거를 상기 서식란에 전부 기재하기가 곤란한 경우 별첨자료 제출 가능합니다.</t>
    <phoneticPr fontId="4" type="noConversion"/>
  </si>
  <si>
    <t xml:space="preserve">    미첨부시 해당실적을 불인정하오니 유의하여 주시기 바랍니다.</t>
    <phoneticPr fontId="4" type="noConversion"/>
  </si>
  <si>
    <t>※ 허위로 기재하거나, 신용평가등급 확인서를 첨부하지 않은 경우 “0”점 처리.</t>
    <phoneticPr fontId="4" type="noConversion"/>
  </si>
  <si>
    <r>
      <t>※「신용정보의 이용 및 보호에 관한 법률」제</t>
    </r>
    <r>
      <rPr>
        <b/>
        <sz val="12"/>
        <color rgb="FF0000FF"/>
        <rFont val="한양중고딕"/>
        <family val="3"/>
        <charset val="129"/>
      </rPr>
      <t>4</t>
    </r>
    <r>
      <rPr>
        <b/>
        <sz val="12"/>
        <color rgb="FF0000FF"/>
        <rFont val="돋움"/>
        <family val="3"/>
        <charset val="129"/>
      </rPr>
      <t>조에 따른 신용정보업자가 평가한</t>
    </r>
    <r>
      <rPr>
        <b/>
        <sz val="12"/>
        <color rgb="FF0000FF"/>
        <rFont val="한양중고딕"/>
        <family val="3"/>
        <charset val="129"/>
      </rPr>
      <t xml:space="preserve"> </t>
    </r>
    <r>
      <rPr>
        <b/>
        <sz val="12"/>
        <color rgb="FF0000FF"/>
        <rFont val="돋움"/>
        <family val="3"/>
        <charset val="129"/>
      </rPr>
      <t>신용평가등급 확인서를 첨부</t>
    </r>
    <r>
      <rPr>
        <b/>
        <sz val="12"/>
        <color rgb="FF0000FF"/>
        <rFont val="한양중고딕"/>
        <family val="3"/>
        <charset val="129"/>
      </rPr>
      <t>.</t>
    </r>
    <phoneticPr fontId="4" type="noConversion"/>
  </si>
  <si>
    <t>※ 공공기관(국가 및 지방자치단체 포함) 이외의 실적은 2가지 모두 첨부.</t>
    <phoneticPr fontId="4" type="noConversion"/>
  </si>
  <si>
    <r>
      <t xml:space="preserve">2. </t>
    </r>
    <r>
      <rPr>
        <b/>
        <sz val="12"/>
        <color rgb="FFFF0000"/>
        <rFont val="돋움"/>
        <family val="3"/>
        <charset val="129"/>
      </rPr>
      <t>발주처 또는 한국시설안전협회 에서 확인받은</t>
    </r>
    <r>
      <rPr>
        <b/>
        <sz val="12"/>
        <color rgb="FF0000FF"/>
        <rFont val="돋움"/>
        <family val="3"/>
        <charset val="129"/>
      </rPr>
      <t xml:space="preserve"> 용역이행 실적증명서 첨부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</si>
</sst>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76" formatCode="_ * #,##0.00000000_ ;_ * \-#,##0.00000000_ ;_ * &quot;-&quot;_ ;_ @_ "/>
    <numFmt numFmtId="177" formatCode="#,##0.0;[Red]&quot;-&quot;#,##0.0"/>
    <numFmt numFmtId="178" formatCode="#,##0.000;[Red]\-#,##0.000"/>
    <numFmt numFmtId="179" formatCode="mm&quot;월&quot;\ dd&quot;일&quot;"/>
  </numFmts>
  <fonts count="103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sz val="12"/>
      <name val="굴림체"/>
      <family val="3"/>
      <charset val="129"/>
    </font>
    <font>
      <sz val="12"/>
      <name val="바탕체"/>
      <family val="1"/>
      <charset val="129"/>
    </font>
    <font>
      <b/>
      <sz val="11"/>
      <name val="-윤고딕120"/>
      <family val="1"/>
      <charset val="129"/>
    </font>
    <font>
      <b/>
      <sz val="10"/>
      <name val="Helv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1"/>
      <name val="Helv"/>
      <family val="2"/>
    </font>
    <font>
      <sz val="10"/>
      <name val="Courier"/>
      <family val="3"/>
    </font>
    <font>
      <sz val="10"/>
      <name val="Arial"/>
      <family val="2"/>
    </font>
    <font>
      <sz val="12"/>
      <name val="휴먼태새내기체"/>
      <family val="1"/>
      <charset val="129"/>
    </font>
    <font>
      <b/>
      <sz val="11"/>
      <name val="돋움"/>
      <family val="3"/>
      <charset val="129"/>
    </font>
    <font>
      <sz val="12"/>
      <name val="굴림"/>
      <family val="3"/>
      <charset val="129"/>
    </font>
    <font>
      <sz val="10"/>
      <name val="-윤고딕110"/>
      <family val="1"/>
      <charset val="129"/>
    </font>
    <font>
      <sz val="10"/>
      <name val="-윤고딕120"/>
      <family val="1"/>
      <charset val="129"/>
    </font>
    <font>
      <b/>
      <sz val="10.5"/>
      <name val="-윤고딕120"/>
      <family val="1"/>
      <charset val="129"/>
    </font>
    <font>
      <b/>
      <sz val="11"/>
      <name val="굴림체"/>
      <family val="3"/>
      <charset val="129"/>
    </font>
    <font>
      <b/>
      <sz val="20"/>
      <name val="굴림체"/>
      <family val="3"/>
      <charset val="129"/>
    </font>
    <font>
      <sz val="12"/>
      <name val="돋움"/>
      <family val="3"/>
      <charset val="129"/>
    </font>
    <font>
      <sz val="13"/>
      <color indexed="8"/>
      <name val="굴림체"/>
      <family val="3"/>
      <charset val="129"/>
    </font>
    <font>
      <sz val="15"/>
      <color rgb="FFFF0000"/>
      <name val="굴림체"/>
      <family val="3"/>
      <charset val="129"/>
    </font>
    <font>
      <b/>
      <sz val="15"/>
      <color rgb="FFFF0000"/>
      <name val="굴림체"/>
      <family val="3"/>
      <charset val="129"/>
    </font>
    <font>
      <sz val="17"/>
      <name val="굴림체"/>
      <family val="3"/>
      <charset val="129"/>
    </font>
    <font>
      <b/>
      <sz val="17"/>
      <name val="굴림체"/>
      <family val="3"/>
      <charset val="129"/>
    </font>
    <font>
      <sz val="10"/>
      <name val="돋움"/>
      <family val="3"/>
      <charset val="129"/>
    </font>
    <font>
      <b/>
      <sz val="14"/>
      <color rgb="FF0000FF"/>
      <name val="돋움"/>
      <family val="3"/>
      <charset val="129"/>
    </font>
    <font>
      <b/>
      <sz val="12"/>
      <color rgb="FFFF0000"/>
      <name val="돋움"/>
      <family val="3"/>
      <charset val="129"/>
    </font>
    <font>
      <sz val="10"/>
      <color rgb="FFFF0000"/>
      <name val="돋움"/>
      <family val="3"/>
      <charset val="129"/>
    </font>
    <font>
      <sz val="10"/>
      <color rgb="FF0000FF"/>
      <name val="돋움"/>
      <family val="3"/>
      <charset val="129"/>
    </font>
    <font>
      <b/>
      <sz val="12"/>
      <name val="돋움"/>
      <family val="3"/>
      <charset val="129"/>
    </font>
    <font>
      <b/>
      <sz val="12"/>
      <color rgb="FF0000FF"/>
      <name val="돋움"/>
      <family val="3"/>
      <charset val="129"/>
    </font>
    <font>
      <b/>
      <sz val="11"/>
      <color rgb="FF0000FF"/>
      <name val="돋움"/>
      <family val="3"/>
      <charset val="129"/>
    </font>
    <font>
      <b/>
      <sz val="20"/>
      <color indexed="8"/>
      <name val="돋움"/>
      <family val="3"/>
      <charset val="129"/>
    </font>
    <font>
      <b/>
      <u/>
      <sz val="12"/>
      <color rgb="FF0000FF"/>
      <name val="돋움"/>
      <family val="3"/>
      <charset val="129"/>
    </font>
    <font>
      <b/>
      <sz val="12"/>
      <color rgb="FF0000FF"/>
      <name val="한양중고딕"/>
      <family val="3"/>
      <charset val="129"/>
    </font>
    <font>
      <u/>
      <sz val="24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sz val="10"/>
      <color theme="1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22"/>
      <name val="굴림체"/>
      <family val="3"/>
      <charset val="129"/>
    </font>
    <font>
      <b/>
      <sz val="26"/>
      <name val="굴림체"/>
      <family val="3"/>
      <charset val="129"/>
    </font>
    <font>
      <b/>
      <sz val="36"/>
      <name val="굴림체"/>
      <family val="3"/>
      <charset val="129"/>
    </font>
    <font>
      <u/>
      <sz val="11"/>
      <color theme="10"/>
      <name val="돋움"/>
      <family val="3"/>
      <charset val="129"/>
    </font>
    <font>
      <b/>
      <sz val="12"/>
      <name val="굴림체"/>
      <family val="3"/>
      <charset val="129"/>
    </font>
    <font>
      <sz val="12"/>
      <color indexed="8"/>
      <name val="굴림체"/>
      <family val="3"/>
      <charset val="129"/>
    </font>
    <font>
      <b/>
      <sz val="12"/>
      <name val="굴림"/>
      <family val="3"/>
      <charset val="129"/>
    </font>
    <font>
      <b/>
      <sz val="26"/>
      <color indexed="8"/>
      <name val="굴림체"/>
      <family val="3"/>
      <charset val="129"/>
    </font>
    <font>
      <b/>
      <sz val="20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b/>
      <sz val="14"/>
      <name val="굴림체"/>
      <family val="3"/>
      <charset val="129"/>
    </font>
    <font>
      <sz val="14"/>
      <name val="굴림체"/>
      <family val="3"/>
      <charset val="129"/>
    </font>
    <font>
      <sz val="14"/>
      <name val="돋움"/>
      <family val="3"/>
      <charset val="129"/>
    </font>
    <font>
      <b/>
      <sz val="12"/>
      <color indexed="10"/>
      <name val="굴림"/>
      <family val="3"/>
      <charset val="129"/>
    </font>
    <font>
      <sz val="12"/>
      <color rgb="FFFF0000"/>
      <name val="굴림"/>
      <family val="3"/>
      <charset val="129"/>
    </font>
    <font>
      <b/>
      <sz val="18"/>
      <name val="굴림체"/>
      <family val="3"/>
      <charset val="129"/>
    </font>
    <font>
      <b/>
      <sz val="12"/>
      <color rgb="FFFF0000"/>
      <name val="굴림"/>
      <family val="3"/>
      <charset val="129"/>
    </font>
    <font>
      <sz val="16"/>
      <name val="돋움"/>
      <family val="3"/>
      <charset val="129"/>
    </font>
    <font>
      <sz val="16"/>
      <name val="굴림체"/>
      <family val="3"/>
      <charset val="129"/>
    </font>
    <font>
      <b/>
      <sz val="16"/>
      <color theme="1"/>
      <name val="맑은 고딕"/>
      <family val="3"/>
      <charset val="129"/>
      <scheme val="minor"/>
    </font>
    <font>
      <b/>
      <sz val="12"/>
      <color theme="1"/>
      <name val="굴림체"/>
      <family val="3"/>
      <charset val="129"/>
    </font>
    <font>
      <b/>
      <sz val="16"/>
      <name val="굴림체"/>
      <family val="3"/>
      <charset val="129"/>
    </font>
    <font>
      <sz val="18"/>
      <name val="굴림체"/>
      <family val="3"/>
      <charset val="129"/>
    </font>
    <font>
      <vertAlign val="superscript"/>
      <sz val="14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1"/>
      <name val="돋움"/>
      <family val="3"/>
      <charset val="129"/>
    </font>
    <font>
      <b/>
      <sz val="14"/>
      <color rgb="FFFF0000"/>
      <name val="굴림"/>
      <family val="3"/>
      <charset val="129"/>
    </font>
    <font>
      <sz val="14"/>
      <color rgb="FFFF0000"/>
      <name val="굴림"/>
      <family val="3"/>
      <charset val="129"/>
    </font>
    <font>
      <b/>
      <u/>
      <sz val="14"/>
      <color rgb="FF0000FF"/>
      <name val="굴림"/>
      <family val="3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b/>
      <sz val="11"/>
      <color indexed="81"/>
      <name val="돋움"/>
      <family val="3"/>
      <charset val="129"/>
    </font>
    <font>
      <b/>
      <sz val="11"/>
      <color indexed="81"/>
      <name val="Tahoma"/>
      <family val="2"/>
    </font>
    <font>
      <b/>
      <sz val="16"/>
      <color indexed="81"/>
      <name val="돋움"/>
      <family val="3"/>
      <charset val="129"/>
    </font>
    <font>
      <b/>
      <sz val="16"/>
      <color indexed="81"/>
      <name val="Tahoma"/>
      <family val="2"/>
    </font>
    <font>
      <b/>
      <sz val="14"/>
      <name val="돋움"/>
      <family val="3"/>
      <charset val="129"/>
    </font>
    <font>
      <b/>
      <sz val="14"/>
      <color rgb="FF7030A0"/>
      <name val="돋움"/>
      <family val="3"/>
      <charset val="129"/>
    </font>
    <font>
      <sz val="12"/>
      <color rgb="FF7030A0"/>
      <name val="돋움"/>
      <family val="3"/>
      <charset val="129"/>
    </font>
    <font>
      <b/>
      <sz val="12"/>
      <color rgb="FF7030A0"/>
      <name val="돋움"/>
      <family val="3"/>
      <charset val="129"/>
    </font>
    <font>
      <b/>
      <sz val="12"/>
      <color indexed="81"/>
      <name val="Tahoma"/>
      <family val="2"/>
    </font>
    <font>
      <b/>
      <sz val="14"/>
      <color indexed="81"/>
      <name val="돋움"/>
      <family val="3"/>
      <charset val="129"/>
    </font>
    <font>
      <b/>
      <sz val="14"/>
      <color indexed="81"/>
      <name val="Tahoma"/>
      <family val="2"/>
    </font>
    <font>
      <sz val="10"/>
      <color rgb="FFFF0000"/>
      <name val="굴림체"/>
      <family val="3"/>
      <charset val="129"/>
    </font>
    <font>
      <sz val="11"/>
      <color indexed="8"/>
      <name val="굴림체"/>
      <family val="3"/>
      <charset val="129"/>
    </font>
    <font>
      <u/>
      <sz val="11"/>
      <color indexed="8"/>
      <name val="굴림체"/>
      <family val="3"/>
      <charset val="129"/>
    </font>
    <font>
      <b/>
      <u/>
      <sz val="12"/>
      <color rgb="FFFF0000"/>
      <name val="굴림"/>
      <family val="3"/>
      <charset val="129"/>
    </font>
    <font>
      <b/>
      <u/>
      <sz val="14"/>
      <color indexed="81"/>
      <name val="돋움"/>
      <family val="3"/>
      <charset val="129"/>
    </font>
    <font>
      <b/>
      <u/>
      <sz val="14"/>
      <color indexed="81"/>
      <name val="Tahoma"/>
      <family val="2"/>
    </font>
    <font>
      <b/>
      <u/>
      <sz val="14"/>
      <color rgb="FF0000FF"/>
      <name val="돋움"/>
      <family val="3"/>
      <charset val="129"/>
    </font>
    <font>
      <b/>
      <sz val="11"/>
      <color indexed="10"/>
      <name val="맑은 고딕"/>
      <family val="3"/>
      <charset val="129"/>
    </font>
    <font>
      <b/>
      <sz val="10"/>
      <color rgb="FFFF0000"/>
      <name val="굴림체"/>
      <family val="3"/>
      <charset val="129"/>
    </font>
    <font>
      <b/>
      <sz val="11"/>
      <color rgb="FFFF0000"/>
      <name val="돋움"/>
      <family val="3"/>
      <charset val="129"/>
    </font>
    <font>
      <b/>
      <sz val="16"/>
      <color indexed="81"/>
      <name val="맑은 고딕"/>
      <family val="3"/>
      <charset val="129"/>
    </font>
    <font>
      <b/>
      <sz val="12"/>
      <color indexed="81"/>
      <name val="맑은 고딕"/>
      <family val="3"/>
      <charset val="129"/>
    </font>
    <font>
      <b/>
      <sz val="10"/>
      <color rgb="FF0000FF"/>
      <name val="굴림체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</borders>
  <cellStyleXfs count="31">
    <xf numFmtId="0" fontId="0" fillId="0" borderId="0">
      <alignment vertical="center"/>
    </xf>
    <xf numFmtId="0" fontId="6" fillId="0" borderId="0"/>
    <xf numFmtId="0" fontId="6" fillId="0" borderId="0"/>
    <xf numFmtId="0" fontId="7" fillId="0" borderId="0">
      <alignment horizontal="left" vertical="center" wrapText="1" indent="1"/>
    </xf>
    <xf numFmtId="0" fontId="8" fillId="0" borderId="0"/>
    <xf numFmtId="38" fontId="9" fillId="2" borderId="0" applyNumberFormat="0" applyBorder="0" applyAlignment="0" applyProtection="0"/>
    <xf numFmtId="0" fontId="10" fillId="0" borderId="0">
      <alignment horizontal="left"/>
    </xf>
    <xf numFmtId="0" fontId="11" fillId="0" borderId="8" applyNumberFormat="0" applyAlignment="0" applyProtection="0">
      <alignment horizontal="left" vertical="center"/>
    </xf>
    <xf numFmtId="0" fontId="11" fillId="0" borderId="3">
      <alignment horizontal="left" vertical="center"/>
    </xf>
    <xf numFmtId="10" fontId="9" fillId="2" borderId="1" applyNumberFormat="0" applyBorder="0" applyAlignment="0" applyProtection="0"/>
    <xf numFmtId="0" fontId="12" fillId="0" borderId="9"/>
    <xf numFmtId="176" fontId="2" fillId="0" borderId="0"/>
    <xf numFmtId="0" fontId="13" fillId="0" borderId="0"/>
    <xf numFmtId="10" fontId="14" fillId="0" borderId="0" applyFont="0" applyFill="0" applyBorder="0" applyAlignment="0" applyProtection="0"/>
    <xf numFmtId="0" fontId="12" fillId="0" borderId="0"/>
    <xf numFmtId="0" fontId="15" fillId="0" borderId="0">
      <alignment horizontal="left" vertical="center" indent="2"/>
    </xf>
    <xf numFmtId="0" fontId="16" fillId="0" borderId="6">
      <alignment horizontal="left" vertical="center" indent="2"/>
    </xf>
    <xf numFmtId="177" fontId="17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18" fillId="0" borderId="0" applyAlignment="0">
      <alignment horizontal="center" vertical="center" wrapText="1"/>
    </xf>
    <xf numFmtId="0" fontId="19" fillId="0" borderId="0" applyFill="0" applyBorder="0" applyProtection="0">
      <alignment horizontal="center" vertical="center"/>
    </xf>
    <xf numFmtId="0" fontId="20" fillId="3" borderId="0" applyProtection="0">
      <alignment horizontal="center" vertical="center" wrapText="1"/>
    </xf>
    <xf numFmtId="0" fontId="2" fillId="0" borderId="0"/>
    <xf numFmtId="0" fontId="2" fillId="0" borderId="0"/>
    <xf numFmtId="0" fontId="2" fillId="0" borderId="0"/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</cellStyleXfs>
  <cellXfs count="274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horizontal="justify" vertical="center"/>
    </xf>
    <xf numFmtId="0" fontId="3" fillId="0" borderId="0" xfId="0" applyFont="1" applyAlignment="1">
      <alignment vertical="center" wrapText="1"/>
    </xf>
    <xf numFmtId="0" fontId="21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>
      <alignment vertical="center"/>
    </xf>
    <xf numFmtId="0" fontId="35" fillId="0" borderId="0" xfId="23" applyFont="1" applyAlignment="1">
      <alignment horizontal="left" vertical="center"/>
    </xf>
    <xf numFmtId="0" fontId="35" fillId="0" borderId="0" xfId="23" applyFont="1" applyAlignment="1">
      <alignment horizontal="right" vertical="center"/>
    </xf>
    <xf numFmtId="0" fontId="29" fillId="0" borderId="0" xfId="24" applyFont="1" applyAlignment="1">
      <alignment horizontal="center" vertical="center"/>
    </xf>
    <xf numFmtId="0" fontId="35" fillId="0" borderId="0" xfId="23" applyFont="1" applyFill="1" applyAlignment="1">
      <alignment horizontal="left" vertical="center"/>
    </xf>
    <xf numFmtId="0" fontId="33" fillId="0" borderId="0" xfId="0" applyFont="1">
      <alignment vertical="center"/>
    </xf>
    <xf numFmtId="0" fontId="36" fillId="0" borderId="0" xfId="0" applyFont="1">
      <alignment vertical="center"/>
    </xf>
    <xf numFmtId="0" fontId="34" fillId="0" borderId="0" xfId="0" applyFont="1">
      <alignment vertical="center"/>
    </xf>
    <xf numFmtId="0" fontId="0" fillId="0" borderId="0" xfId="0">
      <alignment vertical="center"/>
    </xf>
    <xf numFmtId="0" fontId="22" fillId="0" borderId="0" xfId="0" applyFont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5" fillId="0" borderId="0" xfId="0" applyFont="1" applyAlignment="1">
      <alignment vertical="center"/>
    </xf>
    <xf numFmtId="0" fontId="35" fillId="0" borderId="0" xfId="23" applyFont="1" applyFill="1" applyAlignment="1">
      <alignment vertical="center" wrapText="1"/>
    </xf>
    <xf numFmtId="0" fontId="35" fillId="0" borderId="0" xfId="23" applyFont="1" applyFill="1" applyAlignment="1">
      <alignment vertical="center"/>
    </xf>
    <xf numFmtId="0" fontId="42" fillId="0" borderId="0" xfId="27" applyFont="1" applyAlignment="1">
      <alignment horizontal="center" vertical="center"/>
    </xf>
    <xf numFmtId="0" fontId="42" fillId="0" borderId="26" xfId="27" applyFont="1" applyBorder="1" applyAlignment="1">
      <alignment horizontal="center" vertical="center"/>
    </xf>
    <xf numFmtId="0" fontId="42" fillId="4" borderId="26" xfId="27" applyFont="1" applyFill="1" applyBorder="1" applyAlignment="1">
      <alignment horizontal="center" vertical="center"/>
    </xf>
    <xf numFmtId="0" fontId="42" fillId="0" borderId="26" xfId="27" applyFont="1" applyBorder="1" applyAlignment="1">
      <alignment horizontal="center" vertical="center" wrapText="1"/>
    </xf>
    <xf numFmtId="1" fontId="42" fillId="0" borderId="26" xfId="27" applyNumberFormat="1" applyFont="1" applyBorder="1" applyAlignment="1">
      <alignment horizontal="center" vertical="center"/>
    </xf>
    <xf numFmtId="0" fontId="42" fillId="0" borderId="26" xfId="27" applyFont="1" applyBorder="1" applyAlignment="1">
      <alignment vertical="center"/>
    </xf>
    <xf numFmtId="0" fontId="43" fillId="4" borderId="26" xfId="27" applyFont="1" applyFill="1" applyBorder="1" applyAlignment="1">
      <alignment horizontal="center" vertical="center"/>
    </xf>
    <xf numFmtId="0" fontId="43" fillId="0" borderId="26" xfId="27" applyFont="1" applyBorder="1" applyAlignment="1">
      <alignment horizontal="center" vertical="center"/>
    </xf>
    <xf numFmtId="0" fontId="44" fillId="0" borderId="26" xfId="27" applyFont="1" applyBorder="1" applyAlignment="1">
      <alignment horizontal="center" vertical="center"/>
    </xf>
    <xf numFmtId="0" fontId="45" fillId="0" borderId="26" xfId="27" applyFont="1" applyBorder="1" applyAlignment="1">
      <alignment horizontal="center" vertical="center"/>
    </xf>
    <xf numFmtId="0" fontId="45" fillId="0" borderId="26" xfId="27" applyFont="1" applyBorder="1" applyAlignment="1">
      <alignment horizontal="center" vertical="center" wrapText="1"/>
    </xf>
    <xf numFmtId="14" fontId="42" fillId="0" borderId="26" xfId="27" applyNumberFormat="1" applyFont="1" applyBorder="1" applyAlignment="1">
      <alignment horizontal="center" vertical="center"/>
    </xf>
    <xf numFmtId="14" fontId="45" fillId="0" borderId="26" xfId="27" applyNumberFormat="1" applyFont="1" applyBorder="1" applyAlignment="1">
      <alignment horizontal="center" vertical="center"/>
    </xf>
    <xf numFmtId="0" fontId="46" fillId="0" borderId="26" xfId="27" applyFont="1" applyBorder="1" applyAlignment="1">
      <alignment horizontal="center" vertical="center" wrapText="1"/>
    </xf>
    <xf numFmtId="0" fontId="47" fillId="5" borderId="26" xfId="27" applyFont="1" applyFill="1" applyBorder="1" applyAlignment="1">
      <alignment horizontal="center" vertical="center"/>
    </xf>
    <xf numFmtId="0" fontId="47" fillId="5" borderId="26" xfId="27" applyFont="1" applyFill="1" applyBorder="1" applyAlignment="1">
      <alignment horizontal="center" vertical="center" wrapText="1"/>
    </xf>
    <xf numFmtId="14" fontId="43" fillId="0" borderId="26" xfId="27" applyNumberFormat="1" applyFont="1" applyBorder="1" applyAlignment="1">
      <alignment horizontal="center" vertical="center"/>
    </xf>
    <xf numFmtId="14" fontId="42" fillId="0" borderId="26" xfId="27" applyNumberFormat="1" applyFont="1" applyBorder="1" applyAlignment="1">
      <alignment vertical="center"/>
    </xf>
    <xf numFmtId="41" fontId="42" fillId="0" borderId="26" xfId="27" applyNumberFormat="1" applyFont="1" applyBorder="1" applyAlignment="1">
      <alignment horizontal="center" vertical="center"/>
    </xf>
    <xf numFmtId="41" fontId="42" fillId="0" borderId="26" xfId="27" applyNumberFormat="1" applyFont="1" applyBorder="1" applyAlignment="1">
      <alignment vertical="center"/>
    </xf>
    <xf numFmtId="41" fontId="43" fillId="0" borderId="26" xfId="27" applyNumberFormat="1" applyFont="1" applyBorder="1" applyAlignment="1">
      <alignment horizontal="center" vertical="center"/>
    </xf>
    <xf numFmtId="41" fontId="45" fillId="0" borderId="26" xfId="27" applyNumberFormat="1" applyFont="1" applyBorder="1" applyAlignment="1">
      <alignment horizontal="center" vertical="center"/>
    </xf>
    <xf numFmtId="0" fontId="42" fillId="0" borderId="26" xfId="27" applyNumberFormat="1" applyFont="1" applyBorder="1" applyAlignment="1">
      <alignment horizontal="center" vertical="center"/>
    </xf>
    <xf numFmtId="0" fontId="43" fillId="0" borderId="26" xfId="27" applyNumberFormat="1" applyFont="1" applyBorder="1" applyAlignment="1">
      <alignment horizontal="center" vertical="center"/>
    </xf>
    <xf numFmtId="0" fontId="45" fillId="0" borderId="26" xfId="27" applyNumberFormat="1" applyFont="1" applyBorder="1" applyAlignment="1">
      <alignment horizontal="center" vertical="center"/>
    </xf>
    <xf numFmtId="14" fontId="0" fillId="0" borderId="0" xfId="0" applyNumberFormat="1">
      <alignment vertical="center"/>
    </xf>
    <xf numFmtId="31" fontId="35" fillId="0" borderId="0" xfId="23" applyNumberFormat="1" applyFont="1" applyAlignment="1">
      <alignment horizontal="left" vertical="center"/>
    </xf>
    <xf numFmtId="0" fontId="52" fillId="0" borderId="24" xfId="0" applyFont="1" applyBorder="1" applyAlignment="1">
      <alignment horizontal="center" vertical="center"/>
    </xf>
    <xf numFmtId="0" fontId="53" fillId="0" borderId="26" xfId="0" applyFont="1" applyBorder="1" applyAlignment="1">
      <alignment horizontal="center" vertical="center" wrapText="1" shrinkToFit="1"/>
    </xf>
    <xf numFmtId="0" fontId="53" fillId="0" borderId="29" xfId="0" applyFont="1" applyBorder="1" applyAlignment="1">
      <alignment horizontal="center" vertical="center" wrapText="1" shrinkToFit="1"/>
    </xf>
    <xf numFmtId="0" fontId="3" fillId="0" borderId="0" xfId="0" applyFont="1">
      <alignment vertical="center"/>
    </xf>
    <xf numFmtId="0" fontId="52" fillId="0" borderId="23" xfId="0" applyFont="1" applyBorder="1" applyAlignment="1">
      <alignment horizontal="center" vertical="center"/>
    </xf>
    <xf numFmtId="0" fontId="22" fillId="0" borderId="6" xfId="24" applyFont="1" applyBorder="1" applyAlignment="1">
      <alignment horizontal="center" vertical="center"/>
    </xf>
    <xf numFmtId="41" fontId="0" fillId="0" borderId="0" xfId="29" applyFont="1" applyAlignment="1">
      <alignment horizontal="center" vertical="center"/>
    </xf>
    <xf numFmtId="41" fontId="22" fillId="0" borderId="6" xfId="29" applyFont="1" applyBorder="1" applyAlignment="1">
      <alignment horizontal="center" vertical="center"/>
    </xf>
    <xf numFmtId="0" fontId="56" fillId="0" borderId="0" xfId="0" applyFont="1" applyBorder="1" applyAlignment="1">
      <alignment horizontal="center" vertical="center"/>
    </xf>
    <xf numFmtId="0" fontId="51" fillId="0" borderId="5" xfId="30" applyFill="1" applyBorder="1" applyAlignment="1">
      <alignment horizontal="center" vertical="center"/>
    </xf>
    <xf numFmtId="0" fontId="59" fillId="0" borderId="12" xfId="0" applyFont="1" applyBorder="1" applyAlignment="1">
      <alignment horizontal="center" vertical="center"/>
    </xf>
    <xf numFmtId="9" fontId="32" fillId="0" borderId="0" xfId="26" quotePrefix="1" applyFont="1" applyFill="1" applyBorder="1" applyAlignment="1">
      <alignment horizontal="center" vertical="center"/>
    </xf>
    <xf numFmtId="0" fontId="59" fillId="0" borderId="0" xfId="0" applyFont="1">
      <alignment vertical="center"/>
    </xf>
    <xf numFmtId="0" fontId="60" fillId="0" borderId="0" xfId="0" applyFont="1">
      <alignment vertical="center"/>
    </xf>
    <xf numFmtId="0" fontId="67" fillId="0" borderId="0" xfId="27" applyFont="1" applyAlignment="1">
      <alignment horizontal="left" vertical="center"/>
    </xf>
    <xf numFmtId="0" fontId="0" fillId="0" borderId="0" xfId="0" applyFill="1">
      <alignment vertical="center"/>
    </xf>
    <xf numFmtId="0" fontId="0" fillId="0" borderId="0" xfId="0" quotePrefix="1">
      <alignment vertical="center"/>
    </xf>
    <xf numFmtId="0" fontId="5" fillId="0" borderId="26" xfId="0" applyFont="1" applyBorder="1" applyAlignment="1">
      <alignment vertical="center"/>
    </xf>
    <xf numFmtId="0" fontId="57" fillId="0" borderId="26" xfId="0" applyFont="1" applyBorder="1" applyAlignment="1">
      <alignment horizontal="center" vertical="center" wrapText="1" shrinkToFit="1"/>
    </xf>
    <xf numFmtId="179" fontId="5" fillId="0" borderId="26" xfId="0" applyNumberFormat="1" applyFont="1" applyBorder="1" applyAlignment="1">
      <alignment vertical="center"/>
    </xf>
    <xf numFmtId="0" fontId="52" fillId="0" borderId="25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179" fontId="52" fillId="0" borderId="26" xfId="0" applyNumberFormat="1" applyFont="1" applyBorder="1" applyAlignment="1">
      <alignment vertical="center"/>
    </xf>
    <xf numFmtId="0" fontId="52" fillId="0" borderId="26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69" fillId="0" borderId="24" xfId="0" applyFont="1" applyBorder="1" applyAlignment="1">
      <alignment horizontal="center" vertical="center"/>
    </xf>
    <xf numFmtId="0" fontId="69" fillId="0" borderId="23" xfId="0" applyFont="1" applyBorder="1" applyAlignment="1">
      <alignment horizontal="center" vertical="center"/>
    </xf>
    <xf numFmtId="0" fontId="69" fillId="0" borderId="1" xfId="0" applyFont="1" applyBorder="1" applyAlignment="1">
      <alignment horizontal="center" vertical="center"/>
    </xf>
    <xf numFmtId="0" fontId="66" fillId="0" borderId="1" xfId="0" applyFont="1" applyBorder="1" applyAlignment="1">
      <alignment horizontal="center" vertical="center"/>
    </xf>
    <xf numFmtId="0" fontId="65" fillId="0" borderId="0" xfId="0" applyFont="1">
      <alignment vertical="center"/>
    </xf>
    <xf numFmtId="0" fontId="66" fillId="0" borderId="12" xfId="0" applyFont="1" applyBorder="1" applyAlignment="1">
      <alignment horizontal="center" vertical="center"/>
    </xf>
    <xf numFmtId="0" fontId="30" fillId="0" borderId="0" xfId="0" applyFont="1">
      <alignment vertical="center"/>
    </xf>
    <xf numFmtId="14" fontId="58" fillId="0" borderId="26" xfId="0" applyNumberFormat="1" applyFont="1" applyBorder="1" applyAlignment="1">
      <alignment horizontal="center" vertical="center"/>
    </xf>
    <xf numFmtId="0" fontId="58" fillId="0" borderId="26" xfId="0" applyFont="1" applyBorder="1" applyAlignment="1">
      <alignment horizontal="center" vertical="center"/>
    </xf>
    <xf numFmtId="0" fontId="58" fillId="0" borderId="33" xfId="0" applyFont="1" applyFill="1" applyBorder="1">
      <alignment vertical="center"/>
    </xf>
    <xf numFmtId="14" fontId="58" fillId="0" borderId="33" xfId="0" applyNumberFormat="1" applyFont="1" applyFill="1" applyBorder="1">
      <alignment vertical="center"/>
    </xf>
    <xf numFmtId="0" fontId="58" fillId="0" borderId="33" xfId="0" applyFont="1" applyFill="1" applyBorder="1" applyAlignment="1">
      <alignment horizontal="center" vertical="center"/>
    </xf>
    <xf numFmtId="41" fontId="58" fillId="0" borderId="33" xfId="29" applyFont="1" applyFill="1" applyBorder="1" applyAlignment="1">
      <alignment horizontal="center" vertical="center"/>
    </xf>
    <xf numFmtId="41" fontId="58" fillId="0" borderId="26" xfId="29" applyFont="1" applyBorder="1" applyAlignment="1">
      <alignment horizontal="center" vertical="center"/>
    </xf>
    <xf numFmtId="0" fontId="59" fillId="0" borderId="26" xfId="0" applyFont="1" applyBorder="1" applyAlignment="1">
      <alignment horizontal="center" vertical="center"/>
    </xf>
    <xf numFmtId="14" fontId="59" fillId="0" borderId="26" xfId="0" applyNumberFormat="1" applyFont="1" applyBorder="1" applyAlignment="1">
      <alignment horizontal="center" vertical="center"/>
    </xf>
    <xf numFmtId="41" fontId="59" fillId="0" borderId="26" xfId="29" applyFont="1" applyBorder="1" applyAlignment="1">
      <alignment horizontal="center" vertical="center"/>
    </xf>
    <xf numFmtId="0" fontId="59" fillId="0" borderId="18" xfId="0" applyFont="1" applyFill="1" applyBorder="1" applyAlignment="1">
      <alignment horizontal="left" vertical="center" indent="1"/>
    </xf>
    <xf numFmtId="0" fontId="59" fillId="0" borderId="20" xfId="0" applyFont="1" applyFill="1" applyBorder="1" applyAlignment="1">
      <alignment horizontal="left" vertical="center"/>
    </xf>
    <xf numFmtId="0" fontId="59" fillId="0" borderId="34" xfId="0" applyFont="1" applyFill="1" applyBorder="1" applyAlignment="1">
      <alignment horizontal="left" vertical="center" indent="1"/>
    </xf>
    <xf numFmtId="0" fontId="59" fillId="0" borderId="31" xfId="0" applyFont="1" applyFill="1" applyBorder="1" applyAlignment="1">
      <alignment horizontal="left" vertical="center"/>
    </xf>
    <xf numFmtId="0" fontId="72" fillId="0" borderId="31" xfId="0" applyFont="1" applyFill="1" applyBorder="1" applyAlignment="1">
      <alignment horizontal="left" vertical="center"/>
    </xf>
    <xf numFmtId="0" fontId="59" fillId="0" borderId="26" xfId="0" applyFont="1" applyFill="1" applyBorder="1" applyAlignment="1">
      <alignment horizontal="left" vertical="center" indent="1"/>
    </xf>
    <xf numFmtId="0" fontId="59" fillId="0" borderId="29" xfId="0" applyFont="1" applyFill="1" applyBorder="1" applyAlignment="1">
      <alignment horizontal="left" vertical="center" indent="1"/>
    </xf>
    <xf numFmtId="0" fontId="75" fillId="0" borderId="0" xfId="0" applyFont="1" applyAlignment="1">
      <alignment vertical="center"/>
    </xf>
    <xf numFmtId="0" fontId="74" fillId="0" borderId="0" xfId="0" applyFont="1" applyAlignment="1">
      <alignment vertical="center"/>
    </xf>
    <xf numFmtId="0" fontId="0" fillId="0" borderId="0" xfId="0">
      <alignment vertical="center"/>
    </xf>
    <xf numFmtId="0" fontId="30" fillId="0" borderId="0" xfId="0" applyFont="1" applyAlignment="1">
      <alignment vertical="center"/>
    </xf>
    <xf numFmtId="0" fontId="83" fillId="0" borderId="0" xfId="0" applyFont="1" applyAlignment="1">
      <alignment vertical="center"/>
    </xf>
    <xf numFmtId="0" fontId="83" fillId="0" borderId="0" xfId="0" applyFont="1" applyAlignment="1">
      <alignment horizontal="center" vertical="center"/>
    </xf>
    <xf numFmtId="0" fontId="58" fillId="0" borderId="0" xfId="0" applyFont="1">
      <alignment vertical="center"/>
    </xf>
    <xf numFmtId="0" fontId="83" fillId="0" borderId="0" xfId="0" applyFont="1">
      <alignment vertical="center"/>
    </xf>
    <xf numFmtId="0" fontId="69" fillId="0" borderId="0" xfId="0" applyFont="1">
      <alignment vertical="center"/>
    </xf>
    <xf numFmtId="0" fontId="84" fillId="0" borderId="26" xfId="0" applyFont="1" applyBorder="1" applyAlignment="1">
      <alignment horizontal="center" vertical="center"/>
    </xf>
    <xf numFmtId="0" fontId="85" fillId="0" borderId="26" xfId="0" applyFont="1" applyBorder="1" applyAlignment="1">
      <alignment vertical="distributed" wrapText="1"/>
    </xf>
    <xf numFmtId="0" fontId="86" fillId="0" borderId="26" xfId="0" applyFont="1" applyBorder="1" applyAlignment="1">
      <alignment horizontal="center" vertical="center" wrapText="1"/>
    </xf>
    <xf numFmtId="0" fontId="52" fillId="0" borderId="13" xfId="0" applyFont="1" applyBorder="1" applyAlignment="1">
      <alignment horizontal="center" vertical="center" wrapText="1"/>
    </xf>
    <xf numFmtId="0" fontId="63" fillId="0" borderId="0" xfId="0" applyFont="1" applyAlignment="1">
      <alignment vertical="center"/>
    </xf>
    <xf numFmtId="0" fontId="0" fillId="0" borderId="0" xfId="0">
      <alignment vertical="center"/>
    </xf>
    <xf numFmtId="0" fontId="47" fillId="5" borderId="26" xfId="27" applyFont="1" applyFill="1" applyBorder="1" applyAlignment="1">
      <alignment horizontal="center" vertical="center"/>
    </xf>
    <xf numFmtId="0" fontId="58" fillId="0" borderId="31" xfId="0" applyFont="1" applyBorder="1" applyAlignment="1">
      <alignment horizontal="center" vertical="center"/>
    </xf>
    <xf numFmtId="0" fontId="2" fillId="0" borderId="5" xfId="30" applyFont="1" applyFill="1" applyBorder="1" applyAlignment="1">
      <alignment horizontal="center" vertical="center"/>
    </xf>
    <xf numFmtId="41" fontId="42" fillId="0" borderId="26" xfId="29" applyFont="1" applyBorder="1" applyAlignment="1">
      <alignment horizontal="center" vertical="center"/>
    </xf>
    <xf numFmtId="0" fontId="59" fillId="0" borderId="31" xfId="0" applyFont="1" applyBorder="1" applyAlignment="1">
      <alignment vertical="center"/>
    </xf>
    <xf numFmtId="0" fontId="58" fillId="6" borderId="26" xfId="0" applyFont="1" applyFill="1" applyBorder="1" applyAlignment="1">
      <alignment horizontal="center" vertical="center"/>
    </xf>
    <xf numFmtId="41" fontId="58" fillId="0" borderId="32" xfId="29" applyFont="1" applyBorder="1" applyAlignment="1">
      <alignment horizontal="center" vertical="center"/>
    </xf>
    <xf numFmtId="0" fontId="58" fillId="6" borderId="28" xfId="0" applyFont="1" applyFill="1" applyBorder="1" applyAlignment="1">
      <alignment horizontal="center" vertical="center"/>
    </xf>
    <xf numFmtId="41" fontId="58" fillId="6" borderId="27" xfId="29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0" fillId="0" borderId="47" xfId="0" applyFont="1" applyBorder="1" applyAlignment="1">
      <alignment horizontal="center" vertical="center"/>
    </xf>
    <xf numFmtId="0" fontId="63" fillId="6" borderId="0" xfId="0" applyFont="1" applyFill="1">
      <alignment vertical="center"/>
    </xf>
    <xf numFmtId="0" fontId="70" fillId="6" borderId="0" xfId="0" applyFont="1" applyFill="1">
      <alignment vertical="center"/>
    </xf>
    <xf numFmtId="0" fontId="66" fillId="0" borderId="32" xfId="0" applyFont="1" applyBorder="1" applyAlignment="1">
      <alignment horizontal="center" vertical="center"/>
    </xf>
    <xf numFmtId="0" fontId="66" fillId="0" borderId="48" xfId="0" applyFont="1" applyBorder="1" applyAlignment="1">
      <alignment horizontal="center" vertical="center"/>
    </xf>
    <xf numFmtId="0" fontId="90" fillId="0" borderId="2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91" fillId="0" borderId="26" xfId="0" applyFont="1" applyBorder="1" applyAlignment="1">
      <alignment horizontal="center" vertical="center" wrapText="1" shrinkToFit="1"/>
    </xf>
    <xf numFmtId="0" fontId="92" fillId="0" borderId="26" xfId="0" applyFont="1" applyBorder="1" applyAlignment="1">
      <alignment horizontal="center" vertical="center" wrapText="1" shrinkToFit="1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0" fontId="0" fillId="0" borderId="54" xfId="0" applyBorder="1">
      <alignment vertical="center"/>
    </xf>
    <xf numFmtId="0" fontId="63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47" xfId="0" applyBorder="1">
      <alignment vertical="center"/>
    </xf>
    <xf numFmtId="49" fontId="17" fillId="0" borderId="0" xfId="27" applyNumberFormat="1" applyFont="1" applyBorder="1" applyAlignment="1">
      <alignment vertical="center"/>
    </xf>
    <xf numFmtId="49" fontId="17" fillId="0" borderId="0" xfId="27" applyNumberFormat="1" applyFont="1" applyFill="1" applyBorder="1" applyAlignment="1">
      <alignment vertical="center"/>
    </xf>
    <xf numFmtId="0" fontId="17" fillId="0" borderId="0" xfId="27" applyFont="1" applyBorder="1" applyAlignment="1">
      <alignment vertical="center"/>
    </xf>
    <xf numFmtId="49" fontId="17" fillId="0" borderId="0" xfId="27" applyNumberFormat="1" applyFont="1" applyBorder="1" applyAlignment="1">
      <alignment vertical="center" wrapText="1"/>
    </xf>
    <xf numFmtId="49" fontId="54" fillId="0" borderId="0" xfId="27" applyNumberFormat="1" applyFont="1" applyBorder="1" applyAlignment="1">
      <alignment vertical="center"/>
    </xf>
    <xf numFmtId="0" fontId="54" fillId="0" borderId="0" xfId="27" applyFont="1" applyBorder="1" applyAlignment="1">
      <alignment vertical="center"/>
    </xf>
    <xf numFmtId="0" fontId="17" fillId="0" borderId="0" xfId="27" quotePrefix="1" applyFont="1" applyBorder="1" applyAlignment="1">
      <alignment vertical="center"/>
    </xf>
    <xf numFmtId="49" fontId="62" fillId="0" borderId="0" xfId="27" applyNumberFormat="1" applyFont="1" applyBorder="1" applyAlignment="1">
      <alignment vertical="center"/>
    </xf>
    <xf numFmtId="0" fontId="64" fillId="0" borderId="0" xfId="27" quotePrefix="1" applyFont="1" applyBorder="1" applyAlignment="1">
      <alignment vertical="center"/>
    </xf>
    <xf numFmtId="0" fontId="64" fillId="0" borderId="0" xfId="27" applyFont="1" applyBorder="1" applyAlignment="1">
      <alignment vertical="center"/>
    </xf>
    <xf numFmtId="0" fontId="62" fillId="0" borderId="0" xfId="27" quotePrefix="1" applyFont="1" applyBorder="1" applyAlignment="1">
      <alignment vertical="center"/>
    </xf>
    <xf numFmtId="0" fontId="62" fillId="0" borderId="0" xfId="27" applyFont="1" applyBorder="1" applyAlignment="1">
      <alignment vertical="center"/>
    </xf>
    <xf numFmtId="0" fontId="0" fillId="0" borderId="55" xfId="0" applyBorder="1">
      <alignment vertical="center"/>
    </xf>
    <xf numFmtId="0" fontId="0" fillId="0" borderId="9" xfId="0" applyBorder="1">
      <alignment vertical="center"/>
    </xf>
    <xf numFmtId="0" fontId="0" fillId="0" borderId="56" xfId="0" applyBorder="1">
      <alignment vertical="center"/>
    </xf>
    <xf numFmtId="0" fontId="66" fillId="0" borderId="49" xfId="0" applyFont="1" applyFill="1" applyBorder="1" applyAlignment="1">
      <alignment horizontal="center" vertical="center"/>
    </xf>
    <xf numFmtId="0" fontId="66" fillId="0" borderId="50" xfId="0" applyFont="1" applyFill="1" applyBorder="1" applyAlignment="1">
      <alignment horizontal="left" vertical="center" wrapText="1"/>
    </xf>
    <xf numFmtId="0" fontId="66" fillId="0" borderId="57" xfId="0" applyFont="1" applyBorder="1" applyAlignment="1">
      <alignment horizontal="center" vertical="center"/>
    </xf>
    <xf numFmtId="0" fontId="66" fillId="6" borderId="49" xfId="0" applyFont="1" applyFill="1" applyBorder="1" applyAlignment="1">
      <alignment horizontal="center" vertical="center"/>
    </xf>
    <xf numFmtId="0" fontId="66" fillId="6" borderId="50" xfId="0" applyFont="1" applyFill="1" applyBorder="1" applyAlignment="1">
      <alignment horizontal="center" vertical="center"/>
    </xf>
    <xf numFmtId="0" fontId="42" fillId="6" borderId="26" xfId="27" applyFont="1" applyFill="1" applyBorder="1" applyAlignment="1">
      <alignment horizontal="center" vertical="center"/>
    </xf>
    <xf numFmtId="0" fontId="51" fillId="0" borderId="26" xfId="30" applyNumberFormat="1" applyBorder="1" applyAlignment="1">
      <alignment horizontal="center" vertical="center"/>
    </xf>
    <xf numFmtId="41" fontId="42" fillId="0" borderId="26" xfId="29" applyFont="1" applyBorder="1" applyAlignment="1">
      <alignment vertical="center"/>
    </xf>
    <xf numFmtId="0" fontId="31" fillId="0" borderId="0" xfId="23" applyFont="1" applyFill="1" applyAlignment="1">
      <alignment vertical="center"/>
    </xf>
    <xf numFmtId="0" fontId="52" fillId="0" borderId="10" xfId="0" applyFont="1" applyBorder="1" applyAlignment="1">
      <alignment horizontal="center" vertical="center"/>
    </xf>
    <xf numFmtId="0" fontId="52" fillId="0" borderId="44" xfId="0" applyFont="1" applyBorder="1" applyAlignment="1">
      <alignment horizontal="center" vertical="center"/>
    </xf>
    <xf numFmtId="0" fontId="68" fillId="0" borderId="26" xfId="0" applyFont="1" applyBorder="1" applyAlignment="1">
      <alignment horizontal="left" vertical="center"/>
    </xf>
    <xf numFmtId="0" fontId="98" fillId="0" borderId="27" xfId="0" applyFont="1" applyBorder="1" applyAlignment="1">
      <alignment horizontal="center" vertical="center" wrapText="1"/>
    </xf>
    <xf numFmtId="0" fontId="102" fillId="0" borderId="27" xfId="0" applyFont="1" applyBorder="1" applyAlignment="1">
      <alignment horizontal="center" vertical="center" wrapText="1"/>
    </xf>
    <xf numFmtId="0" fontId="47" fillId="5" borderId="35" xfId="27" applyFont="1" applyFill="1" applyBorder="1" applyAlignment="1">
      <alignment horizontal="center" vertical="center"/>
    </xf>
    <xf numFmtId="0" fontId="47" fillId="5" borderId="10" xfId="27" applyFont="1" applyFill="1" applyBorder="1" applyAlignment="1">
      <alignment horizontal="center" vertical="center"/>
    </xf>
    <xf numFmtId="0" fontId="0" fillId="0" borderId="0" xfId="0">
      <alignment vertical="center"/>
    </xf>
    <xf numFmtId="0" fontId="40" fillId="0" borderId="0" xfId="27" applyFont="1" applyAlignment="1">
      <alignment horizontal="center" vertical="center"/>
    </xf>
    <xf numFmtId="0" fontId="40" fillId="0" borderId="6" xfId="27" applyFont="1" applyBorder="1" applyAlignment="1">
      <alignment horizontal="center" vertical="center"/>
    </xf>
    <xf numFmtId="0" fontId="47" fillId="5" borderId="26" xfId="27" applyFont="1" applyFill="1" applyBorder="1" applyAlignment="1">
      <alignment horizontal="center" vertical="center"/>
    </xf>
    <xf numFmtId="0" fontId="47" fillId="5" borderId="32" xfId="27" applyFont="1" applyFill="1" applyBorder="1" applyAlignment="1">
      <alignment horizontal="center" vertical="center"/>
    </xf>
    <xf numFmtId="0" fontId="47" fillId="5" borderId="33" xfId="27" applyFont="1" applyFill="1" applyBorder="1" applyAlignment="1">
      <alignment horizontal="center" vertical="center"/>
    </xf>
    <xf numFmtId="0" fontId="47" fillId="5" borderId="31" xfId="27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31" fontId="48" fillId="0" borderId="0" xfId="0" applyNumberFormat="1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50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74" fillId="0" borderId="0" xfId="0" applyFont="1" applyAlignment="1">
      <alignment horizontal="left" vertical="center" wrapText="1" indent="1"/>
    </xf>
    <xf numFmtId="0" fontId="52" fillId="0" borderId="45" xfId="0" applyFont="1" applyBorder="1" applyAlignment="1">
      <alignment horizontal="center" vertical="center"/>
    </xf>
    <xf numFmtId="0" fontId="52" fillId="0" borderId="43" xfId="0" applyFont="1" applyBorder="1" applyAlignment="1">
      <alignment horizontal="center" vertical="center"/>
    </xf>
    <xf numFmtId="0" fontId="52" fillId="0" borderId="46" xfId="0" applyFont="1" applyBorder="1" applyAlignment="1">
      <alignment horizontal="center" vertical="center"/>
    </xf>
    <xf numFmtId="0" fontId="30" fillId="0" borderId="0" xfId="0" applyFont="1" applyAlignment="1">
      <alignment horizontal="left" vertical="center" wrapText="1"/>
    </xf>
    <xf numFmtId="0" fontId="30" fillId="0" borderId="0" xfId="0" applyFont="1" applyAlignment="1">
      <alignment vertical="center"/>
    </xf>
    <xf numFmtId="0" fontId="69" fillId="0" borderId="21" xfId="0" applyFont="1" applyBorder="1" applyAlignment="1">
      <alignment horizontal="left" vertical="center" indent="1"/>
    </xf>
    <xf numFmtId="0" fontId="69" fillId="0" borderId="22" xfId="0" applyFont="1" applyBorder="1" applyAlignment="1">
      <alignment horizontal="left" vertical="center" indent="1"/>
    </xf>
    <xf numFmtId="0" fontId="69" fillId="0" borderId="16" xfId="0" applyFont="1" applyBorder="1" applyAlignment="1">
      <alignment horizontal="left" vertical="center" indent="1"/>
    </xf>
    <xf numFmtId="0" fontId="69" fillId="0" borderId="18" xfId="0" applyFont="1" applyBorder="1" applyAlignment="1">
      <alignment horizontal="center" vertical="center"/>
    </xf>
    <xf numFmtId="0" fontId="69" fillId="0" borderId="19" xfId="0" applyFont="1" applyBorder="1" applyAlignment="1">
      <alignment horizontal="center" vertical="center"/>
    </xf>
    <xf numFmtId="0" fontId="69" fillId="0" borderId="20" xfId="0" applyFont="1" applyBorder="1" applyAlignment="1">
      <alignment horizontal="center" vertical="center"/>
    </xf>
    <xf numFmtId="0" fontId="69" fillId="0" borderId="2" xfId="0" applyFont="1" applyBorder="1" applyAlignment="1">
      <alignment horizontal="center" vertical="center"/>
    </xf>
    <xf numFmtId="0" fontId="69" fillId="0" borderId="4" xfId="0" applyFont="1" applyBorder="1" applyAlignment="1">
      <alignment horizontal="center" vertical="center"/>
    </xf>
    <xf numFmtId="0" fontId="69" fillId="0" borderId="17" xfId="0" applyFont="1" applyBorder="1" applyAlignment="1">
      <alignment horizontal="center" vertical="center"/>
    </xf>
    <xf numFmtId="0" fontId="69" fillId="0" borderId="3" xfId="0" applyFont="1" applyBorder="1" applyAlignment="1">
      <alignment horizontal="center" vertical="center"/>
    </xf>
    <xf numFmtId="0" fontId="69" fillId="0" borderId="15" xfId="0" applyFont="1" applyBorder="1" applyAlignment="1">
      <alignment horizontal="left" vertical="center" indent="1"/>
    </xf>
    <xf numFmtId="0" fontId="69" fillId="0" borderId="11" xfId="0" applyFont="1" applyBorder="1" applyAlignment="1">
      <alignment horizontal="left" vertical="center" indent="1"/>
    </xf>
    <xf numFmtId="0" fontId="69" fillId="0" borderId="14" xfId="0" applyFont="1" applyBorder="1" applyAlignment="1">
      <alignment horizontal="left" vertical="center" indent="1"/>
    </xf>
    <xf numFmtId="0" fontId="69" fillId="0" borderId="7" xfId="0" applyFont="1" applyBorder="1" applyAlignment="1">
      <alignment horizontal="left" vertical="center" indent="1"/>
    </xf>
    <xf numFmtId="0" fontId="69" fillId="0" borderId="2" xfId="0" applyFont="1" applyBorder="1" applyAlignment="1">
      <alignment horizontal="center" vertical="center" wrapText="1"/>
    </xf>
    <xf numFmtId="0" fontId="69" fillId="0" borderId="15" xfId="0" applyFont="1" applyBorder="1" applyAlignment="1">
      <alignment horizontal="left" vertical="center" wrapText="1" indent="1"/>
    </xf>
    <xf numFmtId="0" fontId="69" fillId="0" borderId="36" xfId="0" applyFont="1" applyBorder="1" applyAlignment="1">
      <alignment horizontal="left" vertical="center" wrapText="1" indent="1"/>
    </xf>
    <xf numFmtId="0" fontId="69" fillId="0" borderId="14" xfId="0" applyFont="1" applyBorder="1" applyAlignment="1">
      <alignment horizontal="left" vertical="center" wrapText="1" indent="1"/>
    </xf>
    <xf numFmtId="0" fontId="69" fillId="0" borderId="7" xfId="0" applyFont="1" applyBorder="1" applyAlignment="1">
      <alignment horizontal="left" vertical="center" wrapText="1" indent="1"/>
    </xf>
    <xf numFmtId="0" fontId="96" fillId="0" borderId="58" xfId="0" applyFont="1" applyBorder="1" applyAlignment="1">
      <alignment horizontal="left" vertical="center" wrapText="1"/>
    </xf>
    <xf numFmtId="0" fontId="84" fillId="0" borderId="32" xfId="0" applyFont="1" applyBorder="1" applyAlignment="1">
      <alignment horizontal="center" vertical="center"/>
    </xf>
    <xf numFmtId="0" fontId="84" fillId="0" borderId="31" xfId="0" applyFont="1" applyBorder="1" applyAlignment="1">
      <alignment horizontal="center" vertical="center"/>
    </xf>
    <xf numFmtId="41" fontId="59" fillId="0" borderId="32" xfId="29" applyFont="1" applyBorder="1" applyAlignment="1">
      <alignment horizontal="center" vertical="center"/>
    </xf>
    <xf numFmtId="41" fontId="58" fillId="0" borderId="37" xfId="29" applyFont="1" applyBorder="1" applyAlignment="1">
      <alignment horizontal="center" vertical="center" wrapText="1"/>
    </xf>
    <xf numFmtId="41" fontId="58" fillId="0" borderId="38" xfId="29" applyFont="1" applyBorder="1" applyAlignment="1">
      <alignment horizontal="center" vertical="center"/>
    </xf>
    <xf numFmtId="0" fontId="59" fillId="6" borderId="26" xfId="0" applyFont="1" applyFill="1" applyBorder="1" applyAlignment="1">
      <alignment horizontal="center" vertical="center"/>
    </xf>
    <xf numFmtId="41" fontId="59" fillId="6" borderId="27" xfId="29" applyFont="1" applyFill="1" applyBorder="1" applyAlignment="1">
      <alignment horizontal="center" vertical="center"/>
    </xf>
    <xf numFmtId="0" fontId="49" fillId="0" borderId="0" xfId="24" applyFont="1" applyBorder="1" applyAlignment="1">
      <alignment horizontal="center" vertical="center"/>
    </xf>
    <xf numFmtId="0" fontId="59" fillId="0" borderId="26" xfId="0" applyFont="1" applyBorder="1" applyAlignment="1">
      <alignment horizontal="center" vertical="center" wrapText="1"/>
    </xf>
    <xf numFmtId="0" fontId="59" fillId="0" borderId="26" xfId="0" applyFont="1" applyBorder="1" applyAlignment="1">
      <alignment horizontal="center" vertical="center"/>
    </xf>
    <xf numFmtId="41" fontId="59" fillId="0" borderId="26" xfId="29" applyFont="1" applyBorder="1" applyAlignment="1">
      <alignment horizontal="center" vertical="center"/>
    </xf>
    <xf numFmtId="0" fontId="59" fillId="6" borderId="28" xfId="0" applyFont="1" applyFill="1" applyBorder="1" applyAlignment="1">
      <alignment horizontal="center" vertical="center"/>
    </xf>
    <xf numFmtId="0" fontId="58" fillId="0" borderId="35" xfId="0" applyFont="1" applyBorder="1" applyAlignment="1">
      <alignment horizontal="center" vertical="center"/>
    </xf>
    <xf numFmtId="0" fontId="58" fillId="0" borderId="39" xfId="0" applyFont="1" applyBorder="1" applyAlignment="1">
      <alignment horizontal="center" vertical="center"/>
    </xf>
    <xf numFmtId="0" fontId="58" fillId="0" borderId="7" xfId="0" applyFont="1" applyBorder="1" applyAlignment="1">
      <alignment horizontal="center" vertical="center"/>
    </xf>
    <xf numFmtId="14" fontId="59" fillId="0" borderId="26" xfId="0" applyNumberFormat="1" applyFont="1" applyBorder="1" applyAlignment="1">
      <alignment horizontal="center" vertical="center"/>
    </xf>
    <xf numFmtId="0" fontId="58" fillId="0" borderId="5" xfId="0" applyFont="1" applyBorder="1" applyAlignment="1">
      <alignment horizontal="center" vertical="center"/>
    </xf>
    <xf numFmtId="0" fontId="58" fillId="0" borderId="10" xfId="0" applyFont="1" applyBorder="1" applyAlignment="1">
      <alignment horizontal="center" vertical="center"/>
    </xf>
    <xf numFmtId="0" fontId="58" fillId="0" borderId="35" xfId="0" applyFont="1" applyBorder="1" applyAlignment="1">
      <alignment horizontal="center" vertical="center" wrapText="1"/>
    </xf>
    <xf numFmtId="0" fontId="58" fillId="0" borderId="26" xfId="0" applyFont="1" applyBorder="1" applyAlignment="1">
      <alignment horizontal="center" vertical="center"/>
    </xf>
    <xf numFmtId="14" fontId="58" fillId="0" borderId="26" xfId="0" applyNumberFormat="1" applyFont="1" applyBorder="1" applyAlignment="1">
      <alignment horizontal="center" vertical="center"/>
    </xf>
    <xf numFmtId="0" fontId="58" fillId="0" borderId="32" xfId="0" applyFont="1" applyBorder="1" applyAlignment="1">
      <alignment horizontal="center" vertical="center"/>
    </xf>
    <xf numFmtId="0" fontId="58" fillId="0" borderId="31" xfId="0" applyFont="1" applyBorder="1" applyAlignment="1">
      <alignment horizontal="center" vertical="center"/>
    </xf>
    <xf numFmtId="41" fontId="58" fillId="0" borderId="35" xfId="29" applyFont="1" applyBorder="1" applyAlignment="1">
      <alignment horizontal="center" vertical="center" wrapText="1"/>
    </xf>
    <xf numFmtId="41" fontId="58" fillId="0" borderId="10" xfId="29" applyFont="1" applyBorder="1" applyAlignment="1">
      <alignment horizontal="center" vertical="center"/>
    </xf>
    <xf numFmtId="0" fontId="58" fillId="6" borderId="40" xfId="0" applyFont="1" applyFill="1" applyBorder="1" applyAlignment="1">
      <alignment horizontal="center" vertical="center" wrapText="1"/>
    </xf>
    <xf numFmtId="0" fontId="58" fillId="6" borderId="43" xfId="0" applyFont="1" applyFill="1" applyBorder="1" applyAlignment="1">
      <alignment horizontal="center" vertical="center"/>
    </xf>
    <xf numFmtId="0" fontId="58" fillId="6" borderId="41" xfId="0" applyFont="1" applyFill="1" applyBorder="1" applyAlignment="1">
      <alignment horizontal="center" vertical="center" wrapText="1"/>
    </xf>
    <xf numFmtId="0" fontId="58" fillId="6" borderId="10" xfId="0" applyFont="1" applyFill="1" applyBorder="1" applyAlignment="1">
      <alignment horizontal="center" vertical="center"/>
    </xf>
    <xf numFmtId="41" fontId="58" fillId="6" borderId="42" xfId="29" applyFont="1" applyFill="1" applyBorder="1" applyAlignment="1">
      <alignment horizontal="center" vertical="center" wrapText="1"/>
    </xf>
    <xf numFmtId="41" fontId="58" fillId="6" borderId="44" xfId="29" applyFont="1" applyFill="1" applyBorder="1" applyAlignment="1">
      <alignment horizontal="center" vertical="center"/>
    </xf>
    <xf numFmtId="0" fontId="59" fillId="6" borderId="13" xfId="0" applyFont="1" applyFill="1" applyBorder="1" applyAlignment="1">
      <alignment horizontal="center" vertical="center"/>
    </xf>
    <xf numFmtId="0" fontId="59" fillId="6" borderId="29" xfId="0" applyFont="1" applyFill="1" applyBorder="1" applyAlignment="1">
      <alignment horizontal="center" vertical="center"/>
    </xf>
    <xf numFmtId="41" fontId="59" fillId="6" borderId="30" xfId="29" applyFont="1" applyFill="1" applyBorder="1" applyAlignment="1">
      <alignment horizontal="center" vertical="center"/>
    </xf>
    <xf numFmtId="0" fontId="59" fillId="0" borderId="35" xfId="0" applyFont="1" applyBorder="1" applyAlignment="1">
      <alignment horizontal="center" vertical="center" wrapText="1"/>
    </xf>
    <xf numFmtId="0" fontId="59" fillId="0" borderId="5" xfId="0" applyFont="1" applyBorder="1" applyAlignment="1">
      <alignment horizontal="center" vertical="center" wrapText="1"/>
    </xf>
    <xf numFmtId="0" fontId="59" fillId="0" borderId="10" xfId="0" applyFont="1" applyBorder="1" applyAlignment="1">
      <alignment horizontal="center" vertical="center" wrapText="1"/>
    </xf>
    <xf numFmtId="31" fontId="35" fillId="0" borderId="0" xfId="23" applyNumberFormat="1" applyFont="1" applyAlignment="1">
      <alignment horizontal="left" vertical="center"/>
    </xf>
    <xf numFmtId="0" fontId="58" fillId="0" borderId="33" xfId="0" applyFont="1" applyBorder="1" applyAlignment="1">
      <alignment horizontal="center" vertical="center"/>
    </xf>
    <xf numFmtId="0" fontId="72" fillId="0" borderId="26" xfId="0" applyFont="1" applyFill="1" applyBorder="1" applyAlignment="1">
      <alignment horizontal="center" vertical="center"/>
    </xf>
    <xf numFmtId="0" fontId="72" fillId="0" borderId="27" xfId="0" applyFont="1" applyFill="1" applyBorder="1" applyAlignment="1">
      <alignment horizontal="center" vertical="center"/>
    </xf>
    <xf numFmtId="0" fontId="55" fillId="0" borderId="0" xfId="0" applyFont="1" applyBorder="1" applyAlignment="1">
      <alignment horizontal="center" vertical="center"/>
    </xf>
    <xf numFmtId="0" fontId="72" fillId="6" borderId="24" xfId="0" applyFont="1" applyFill="1" applyBorder="1" applyAlignment="1">
      <alignment horizontal="center" vertical="center"/>
    </xf>
    <xf numFmtId="0" fontId="72" fillId="6" borderId="23" xfId="0" applyFont="1" applyFill="1" applyBorder="1" applyAlignment="1">
      <alignment horizontal="center" vertical="center"/>
    </xf>
    <xf numFmtId="0" fontId="72" fillId="6" borderId="26" xfId="0" applyFont="1" applyFill="1" applyBorder="1" applyAlignment="1">
      <alignment horizontal="center" vertical="center"/>
    </xf>
    <xf numFmtId="0" fontId="72" fillId="6" borderId="27" xfId="0" applyFont="1" applyFill="1" applyBorder="1" applyAlignment="1">
      <alignment horizontal="center" vertical="center"/>
    </xf>
    <xf numFmtId="0" fontId="59" fillId="0" borderId="28" xfId="0" applyFont="1" applyFill="1" applyBorder="1" applyAlignment="1">
      <alignment horizontal="center" vertical="center" wrapText="1"/>
    </xf>
    <xf numFmtId="0" fontId="59" fillId="0" borderId="28" xfId="0" applyFont="1" applyFill="1" applyBorder="1" applyAlignment="1">
      <alignment horizontal="center" vertical="center"/>
    </xf>
    <xf numFmtId="0" fontId="59" fillId="0" borderId="13" xfId="0" applyFont="1" applyFill="1" applyBorder="1" applyAlignment="1">
      <alignment horizontal="center" vertical="center"/>
    </xf>
    <xf numFmtId="14" fontId="72" fillId="6" borderId="26" xfId="0" applyNumberFormat="1" applyFont="1" applyFill="1" applyBorder="1" applyAlignment="1">
      <alignment horizontal="center" vertical="center"/>
    </xf>
    <xf numFmtId="0" fontId="72" fillId="0" borderId="29" xfId="0" applyFont="1" applyFill="1" applyBorder="1" applyAlignment="1">
      <alignment horizontal="center" vertical="center"/>
    </xf>
    <xf numFmtId="0" fontId="72" fillId="0" borderId="30" xfId="0" applyFont="1" applyFill="1" applyBorder="1" applyAlignment="1">
      <alignment horizontal="center" vertical="center"/>
    </xf>
  </cellXfs>
  <cellStyles count="31">
    <cellStyle name="??&amp;O?&amp;H?_x0008__x000f__x0007_?_x0007__x0001__x0001_" xfId="1"/>
    <cellStyle name="??&amp;O?&amp;H?_x0008_??_x0007__x0001__x0001_" xfId="2"/>
    <cellStyle name="①" xfId="3"/>
    <cellStyle name="category" xfId="4"/>
    <cellStyle name="Grey" xfId="5"/>
    <cellStyle name="HEADER" xfId="6"/>
    <cellStyle name="Header1" xfId="7"/>
    <cellStyle name="Header2" xfId="8"/>
    <cellStyle name="Input [yellow]" xfId="9"/>
    <cellStyle name="Model" xfId="10"/>
    <cellStyle name="Normal - Style1" xfId="11"/>
    <cellStyle name="Normal_&quot;CANCEL&quot; Volume Detail " xfId="12"/>
    <cellStyle name="Percent [2]" xfId="13"/>
    <cellStyle name="subhead" xfId="14"/>
    <cellStyle name="네모" xfId="15"/>
    <cellStyle name="백분율 2" xfId="26"/>
    <cellStyle name="세모" xfId="16"/>
    <cellStyle name="쉼표 [0]" xfId="29" builtinId="6"/>
    <cellStyle name="쉼표 [0] 2" xfId="25"/>
    <cellStyle name="쉼표 [0] 3" xfId="28"/>
    <cellStyle name="콤마 [0]_10' 0.26D MS" xfId="17"/>
    <cellStyle name="콤마_10' 0.26D MS" xfId="18"/>
    <cellStyle name="표안" xfId="19"/>
    <cellStyle name="표왼" xfId="20"/>
    <cellStyle name="표위" xfId="21"/>
    <cellStyle name="표준" xfId="0" builtinId="0"/>
    <cellStyle name="표준 2" xfId="27"/>
    <cellStyle name="標準_Akia(F）-8" xfId="22"/>
    <cellStyle name="표준_한국건설품질연구원(08년하반기)" xfId="23"/>
    <cellStyle name="표준_한국건설품질연구원(광명-천안아산)" xfId="24"/>
    <cellStyle name="하이퍼링크" xfId="30" builtinId="8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krkr@naver.com" TargetMode="External"/><Relationship Id="rId1" Type="http://schemas.openxmlformats.org/officeDocument/2006/relationships/hyperlink" Target="mailto:krail@kr.or.k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showGridLines="0" zoomScaleNormal="100" workbookViewId="0">
      <selection activeCell="I15" sqref="I15"/>
    </sheetView>
  </sheetViews>
  <sheetFormatPr defaultRowHeight="13.5"/>
  <cols>
    <col min="1" max="1" width="3.21875" style="26" customWidth="1"/>
    <col min="2" max="2" width="3.5546875" customWidth="1"/>
    <col min="3" max="3" width="3.21875" customWidth="1"/>
    <col min="4" max="4" width="2.77734375" customWidth="1"/>
    <col min="5" max="7" width="12" customWidth="1"/>
    <col min="8" max="8" width="10.5546875" customWidth="1"/>
    <col min="9" max="9" width="11.109375" customWidth="1"/>
  </cols>
  <sheetData>
    <row r="1" spans="1:11" s="26" customFormat="1" ht="16.5" customHeight="1">
      <c r="A1" s="143"/>
      <c r="B1" s="144"/>
      <c r="C1" s="144"/>
      <c r="D1" s="144"/>
      <c r="E1" s="144"/>
      <c r="F1" s="144"/>
      <c r="G1" s="144"/>
      <c r="H1" s="144"/>
      <c r="I1" s="144"/>
      <c r="J1" s="144"/>
      <c r="K1" s="145"/>
    </row>
    <row r="2" spans="1:11" ht="44.25" customHeight="1">
      <c r="A2" s="146"/>
      <c r="B2" s="147" t="s">
        <v>117</v>
      </c>
      <c r="C2" s="148"/>
      <c r="D2" s="148"/>
      <c r="E2" s="148"/>
      <c r="F2" s="148"/>
      <c r="G2" s="148"/>
      <c r="H2" s="148"/>
      <c r="I2" s="148"/>
      <c r="J2" s="148"/>
      <c r="K2" s="149"/>
    </row>
    <row r="3" spans="1:11">
      <c r="A3" s="146"/>
      <c r="B3" s="148"/>
      <c r="C3" s="148"/>
      <c r="D3" s="148"/>
      <c r="E3" s="148"/>
      <c r="F3" s="148"/>
      <c r="G3" s="148"/>
      <c r="H3" s="148"/>
      <c r="I3" s="148"/>
      <c r="J3" s="148"/>
      <c r="K3" s="149"/>
    </row>
    <row r="4" spans="1:11" ht="27" customHeight="1">
      <c r="A4" s="146"/>
      <c r="B4" s="150" t="s">
        <v>146</v>
      </c>
      <c r="C4" s="151"/>
      <c r="D4" s="150"/>
      <c r="E4" s="150"/>
      <c r="F4" s="150"/>
      <c r="G4" s="150"/>
      <c r="H4" s="150"/>
      <c r="I4" s="150"/>
      <c r="J4" s="150"/>
      <c r="K4" s="149"/>
    </row>
    <row r="5" spans="1:11" ht="27" customHeight="1">
      <c r="A5" s="146"/>
      <c r="B5" s="151" t="s">
        <v>178</v>
      </c>
      <c r="C5" s="148"/>
      <c r="D5" s="150"/>
      <c r="E5" s="152"/>
      <c r="F5" s="150"/>
      <c r="G5" s="150"/>
      <c r="H5" s="150"/>
      <c r="I5" s="150"/>
      <c r="J5" s="150"/>
      <c r="K5" s="149"/>
    </row>
    <row r="6" spans="1:11" ht="27" customHeight="1">
      <c r="A6" s="146"/>
      <c r="B6" s="150" t="s">
        <v>118</v>
      </c>
      <c r="C6" s="150"/>
      <c r="D6" s="150"/>
      <c r="E6" s="150"/>
      <c r="F6" s="150"/>
      <c r="G6" s="150"/>
      <c r="H6" s="150"/>
      <c r="I6" s="150"/>
      <c r="J6" s="150"/>
      <c r="K6" s="149"/>
    </row>
    <row r="7" spans="1:11" ht="27" customHeight="1">
      <c r="A7" s="146"/>
      <c r="B7" s="150" t="s">
        <v>179</v>
      </c>
      <c r="C7" s="150"/>
      <c r="D7" s="150"/>
      <c r="E7" s="150"/>
      <c r="F7" s="150"/>
      <c r="G7" s="150"/>
      <c r="H7" s="150"/>
      <c r="I7" s="150"/>
      <c r="J7" s="150"/>
      <c r="K7" s="149"/>
    </row>
    <row r="8" spans="1:11" ht="27" customHeight="1">
      <c r="A8" s="146"/>
      <c r="B8" s="150" t="s">
        <v>120</v>
      </c>
      <c r="C8" s="153"/>
      <c r="D8" s="153"/>
      <c r="E8" s="153"/>
      <c r="F8" s="153"/>
      <c r="G8" s="153"/>
      <c r="H8" s="153"/>
      <c r="I8" s="153"/>
      <c r="J8" s="153"/>
      <c r="K8" s="149"/>
    </row>
    <row r="9" spans="1:11" ht="27" customHeight="1">
      <c r="A9" s="146"/>
      <c r="B9" s="150" t="s">
        <v>193</v>
      </c>
      <c r="C9" s="150"/>
      <c r="D9" s="150"/>
      <c r="E9" s="150"/>
      <c r="F9" s="150"/>
      <c r="G9" s="150"/>
      <c r="H9" s="150"/>
      <c r="I9" s="150"/>
      <c r="J9" s="150"/>
      <c r="K9" s="149"/>
    </row>
    <row r="10" spans="1:11" ht="27" customHeight="1">
      <c r="A10" s="146"/>
      <c r="B10" s="154" t="s">
        <v>128</v>
      </c>
      <c r="C10" s="150"/>
      <c r="D10" s="150"/>
      <c r="E10" s="150"/>
      <c r="F10" s="150"/>
      <c r="G10" s="150"/>
      <c r="H10" s="154"/>
      <c r="I10" s="154"/>
      <c r="J10" s="154"/>
      <c r="K10" s="149"/>
    </row>
    <row r="11" spans="1:11" ht="27" customHeight="1">
      <c r="A11" s="146"/>
      <c r="B11" s="150" t="s">
        <v>119</v>
      </c>
      <c r="C11" s="152" t="s">
        <v>121</v>
      </c>
      <c r="D11" s="152"/>
      <c r="E11" s="152"/>
      <c r="F11" s="152"/>
      <c r="G11" s="152"/>
      <c r="H11" s="155"/>
      <c r="I11" s="155"/>
      <c r="J11" s="155"/>
      <c r="K11" s="149"/>
    </row>
    <row r="12" spans="1:11" ht="27" customHeight="1">
      <c r="A12" s="146"/>
      <c r="B12" s="150" t="s">
        <v>122</v>
      </c>
      <c r="C12" s="152"/>
      <c r="D12" s="156" t="s">
        <v>125</v>
      </c>
      <c r="E12" s="152"/>
      <c r="F12" s="152"/>
      <c r="G12" s="152"/>
      <c r="H12" s="155"/>
      <c r="I12" s="155"/>
      <c r="J12" s="155"/>
      <c r="K12" s="149"/>
    </row>
    <row r="13" spans="1:11" ht="27" customHeight="1">
      <c r="A13" s="146"/>
      <c r="B13" s="150" t="s">
        <v>123</v>
      </c>
      <c r="C13" s="152"/>
      <c r="D13" s="158" t="s">
        <v>124</v>
      </c>
      <c r="E13" s="152"/>
      <c r="F13" s="152"/>
      <c r="G13" s="152"/>
      <c r="H13" s="155"/>
      <c r="I13" s="155"/>
      <c r="J13" s="155"/>
      <c r="K13" s="149"/>
    </row>
    <row r="14" spans="1:11" ht="27" customHeight="1">
      <c r="A14" s="146"/>
      <c r="B14" s="157" t="s">
        <v>123</v>
      </c>
      <c r="C14" s="152"/>
      <c r="D14" s="158" t="s">
        <v>126</v>
      </c>
      <c r="E14" s="152"/>
      <c r="F14" s="152"/>
      <c r="G14" s="152"/>
      <c r="H14" s="155"/>
      <c r="I14" s="155"/>
      <c r="J14" s="155"/>
      <c r="K14" s="149"/>
    </row>
    <row r="15" spans="1:11" ht="27" customHeight="1">
      <c r="A15" s="146"/>
      <c r="B15" s="150" t="s">
        <v>119</v>
      </c>
      <c r="C15" s="159" t="s">
        <v>127</v>
      </c>
      <c r="D15" s="159"/>
      <c r="E15" s="159"/>
      <c r="F15" s="152"/>
      <c r="G15" s="152"/>
      <c r="H15" s="155"/>
      <c r="I15" s="155"/>
      <c r="J15" s="155"/>
      <c r="K15" s="149"/>
    </row>
    <row r="16" spans="1:11" s="26" customFormat="1" ht="27" customHeight="1">
      <c r="A16" s="146"/>
      <c r="B16" s="150"/>
      <c r="C16" s="152"/>
      <c r="D16" s="160" t="s">
        <v>186</v>
      </c>
      <c r="E16" s="161"/>
      <c r="F16" s="152"/>
      <c r="G16" s="152"/>
      <c r="H16" s="155"/>
      <c r="I16" s="155"/>
      <c r="J16" s="155"/>
      <c r="K16" s="149"/>
    </row>
    <row r="17" spans="1:11" s="26" customFormat="1" ht="27" customHeight="1">
      <c r="A17" s="146"/>
      <c r="B17" s="150"/>
      <c r="C17" s="152"/>
      <c r="D17" s="160"/>
      <c r="E17" s="159" t="s">
        <v>148</v>
      </c>
      <c r="F17" s="152"/>
      <c r="G17" s="152"/>
      <c r="H17" s="155"/>
      <c r="I17" s="155"/>
      <c r="J17" s="155"/>
      <c r="K17" s="149"/>
    </row>
    <row r="18" spans="1:11" s="26" customFormat="1" ht="27" customHeight="1">
      <c r="A18" s="146"/>
      <c r="B18" s="150"/>
      <c r="C18" s="152"/>
      <c r="D18" s="160" t="s">
        <v>185</v>
      </c>
      <c r="E18" s="161"/>
      <c r="F18" s="152"/>
      <c r="G18" s="152"/>
      <c r="H18" s="155"/>
      <c r="I18" s="155"/>
      <c r="J18" s="155"/>
      <c r="K18" s="149"/>
    </row>
    <row r="19" spans="1:11" s="26" customFormat="1" ht="27" customHeight="1">
      <c r="A19" s="146"/>
      <c r="B19" s="150"/>
      <c r="C19" s="152"/>
      <c r="D19" s="161"/>
      <c r="E19" s="161" t="s">
        <v>147</v>
      </c>
      <c r="F19" s="152"/>
      <c r="G19" s="152"/>
      <c r="H19" s="155"/>
      <c r="I19" s="155"/>
      <c r="J19" s="155"/>
      <c r="K19" s="149"/>
    </row>
    <row r="20" spans="1:11" s="26" customFormat="1" ht="27" customHeight="1">
      <c r="A20" s="146"/>
      <c r="B20" s="150"/>
      <c r="C20" s="152"/>
      <c r="D20" s="161"/>
      <c r="E20" s="161" t="s">
        <v>180</v>
      </c>
      <c r="F20" s="152"/>
      <c r="G20" s="152"/>
      <c r="H20" s="155"/>
      <c r="I20" s="155"/>
      <c r="J20" s="155"/>
      <c r="K20" s="149"/>
    </row>
    <row r="21" spans="1:11" ht="32.25" customHeight="1" thickBot="1">
      <c r="A21" s="162"/>
      <c r="B21" s="163"/>
      <c r="C21" s="163"/>
      <c r="D21" s="163"/>
      <c r="E21" s="163"/>
      <c r="F21" s="163"/>
      <c r="G21" s="163"/>
      <c r="H21" s="163"/>
      <c r="I21" s="163"/>
      <c r="J21" s="163"/>
      <c r="K21" s="164"/>
    </row>
  </sheetData>
  <phoneticPr fontId="4" type="noConversion"/>
  <pageMargins left="0.25" right="0.25" top="0.75" bottom="0.75" header="0.3" footer="0.3"/>
  <pageSetup paperSize="9" scale="8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view="pageBreakPreview" zoomScale="70" zoomScaleNormal="55" zoomScaleSheetLayoutView="70" workbookViewId="0">
      <selection activeCell="E7" sqref="E7"/>
    </sheetView>
  </sheetViews>
  <sheetFormatPr defaultColWidth="14.21875" defaultRowHeight="13.5"/>
  <cols>
    <col min="1" max="1" width="6" style="31" customWidth="1"/>
    <col min="2" max="2" width="16.6640625" style="31" bestFit="1" customWidth="1"/>
    <col min="3" max="3" width="12.77734375" style="31" customWidth="1"/>
    <col min="4" max="4" width="13.5546875" style="31" customWidth="1"/>
    <col min="5" max="5" width="11.88671875" style="31" customWidth="1"/>
    <col min="6" max="7" width="14.21875" style="31"/>
    <col min="8" max="8" width="12.44140625" style="31" customWidth="1"/>
    <col min="9" max="9" width="22.88671875" style="31" customWidth="1"/>
    <col min="10" max="14" width="14.21875" style="31"/>
    <col min="15" max="23" width="14.21875" style="31" customWidth="1"/>
    <col min="24" max="24" width="29" style="31" customWidth="1"/>
    <col min="25" max="16384" width="14.21875" style="31"/>
  </cols>
  <sheetData>
    <row r="1" spans="1:24" ht="61.5" customHeight="1">
      <c r="A1" s="72" t="s">
        <v>133</v>
      </c>
    </row>
    <row r="2" spans="1:24">
      <c r="A2" s="182" t="s">
        <v>78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</row>
    <row r="3" spans="1:24">
      <c r="A3" s="182"/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</row>
    <row r="4" spans="1:24">
      <c r="A4" s="183"/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</row>
    <row r="5" spans="1:24" ht="36.75" customHeight="1">
      <c r="A5" s="184" t="s">
        <v>48</v>
      </c>
      <c r="B5" s="184" t="s">
        <v>47</v>
      </c>
      <c r="C5" s="184"/>
      <c r="D5" s="184"/>
      <c r="E5" s="184"/>
      <c r="F5" s="184"/>
      <c r="G5" s="184"/>
      <c r="H5" s="184"/>
      <c r="I5" s="184" t="s">
        <v>49</v>
      </c>
      <c r="J5" s="184"/>
      <c r="K5" s="184"/>
      <c r="L5" s="184"/>
      <c r="M5" s="184"/>
      <c r="N5" s="185" t="s">
        <v>68</v>
      </c>
      <c r="O5" s="186"/>
      <c r="P5" s="186"/>
      <c r="Q5" s="187"/>
      <c r="R5" s="185" t="s">
        <v>69</v>
      </c>
      <c r="S5" s="187"/>
      <c r="T5" s="185" t="s">
        <v>50</v>
      </c>
      <c r="U5" s="186"/>
      <c r="V5" s="186"/>
      <c r="W5" s="186"/>
      <c r="X5" s="179" t="s">
        <v>76</v>
      </c>
    </row>
    <row r="6" spans="1:24" ht="36.75" customHeight="1">
      <c r="A6" s="184"/>
      <c r="B6" s="45" t="s">
        <v>51</v>
      </c>
      <c r="C6" s="45" t="s">
        <v>67</v>
      </c>
      <c r="D6" s="46" t="s">
        <v>64</v>
      </c>
      <c r="E6" s="45" t="s">
        <v>52</v>
      </c>
      <c r="F6" s="124" t="s">
        <v>154</v>
      </c>
      <c r="G6" s="45" t="s">
        <v>53</v>
      </c>
      <c r="H6" s="45" t="s">
        <v>54</v>
      </c>
      <c r="I6" s="45" t="s">
        <v>55</v>
      </c>
      <c r="J6" s="46" t="s">
        <v>56</v>
      </c>
      <c r="K6" s="46" t="s">
        <v>73</v>
      </c>
      <c r="L6" s="46" t="s">
        <v>56</v>
      </c>
      <c r="M6" s="46" t="s">
        <v>75</v>
      </c>
      <c r="N6" s="46" t="s">
        <v>156</v>
      </c>
      <c r="O6" s="46" t="s">
        <v>157</v>
      </c>
      <c r="P6" s="46" t="s">
        <v>158</v>
      </c>
      <c r="Q6" s="46" t="s">
        <v>159</v>
      </c>
      <c r="R6" s="46" t="s">
        <v>71</v>
      </c>
      <c r="S6" s="46" t="s">
        <v>70</v>
      </c>
      <c r="T6" s="45" t="s">
        <v>57</v>
      </c>
      <c r="U6" s="45" t="s">
        <v>58</v>
      </c>
      <c r="V6" s="45" t="s">
        <v>59</v>
      </c>
      <c r="W6" s="45" t="s">
        <v>60</v>
      </c>
      <c r="X6" s="180"/>
    </row>
    <row r="7" spans="1:24" ht="36.75" customHeight="1">
      <c r="A7" s="32">
        <v>1</v>
      </c>
      <c r="B7" s="33" t="s">
        <v>134</v>
      </c>
      <c r="C7" s="170" t="s">
        <v>187</v>
      </c>
      <c r="D7" s="34" t="s">
        <v>61</v>
      </c>
      <c r="E7" s="32" t="s">
        <v>155</v>
      </c>
      <c r="F7" s="32"/>
      <c r="G7" s="32" t="s">
        <v>62</v>
      </c>
      <c r="H7" s="42" t="s">
        <v>72</v>
      </c>
      <c r="I7" s="32" t="s">
        <v>63</v>
      </c>
      <c r="J7" s="32" t="s">
        <v>66</v>
      </c>
      <c r="K7" s="32" t="s">
        <v>74</v>
      </c>
      <c r="L7" s="32" t="s">
        <v>65</v>
      </c>
      <c r="M7" s="67" t="s">
        <v>115</v>
      </c>
      <c r="N7" s="126">
        <v>5</v>
      </c>
      <c r="O7" s="32">
        <v>13</v>
      </c>
      <c r="P7" s="127">
        <v>1000000000</v>
      </c>
      <c r="Q7" s="49">
        <v>179245000</v>
      </c>
      <c r="R7" s="32" t="s">
        <v>184</v>
      </c>
      <c r="S7" s="42" t="s">
        <v>72</v>
      </c>
      <c r="T7" s="42" t="s">
        <v>72</v>
      </c>
      <c r="U7" s="35">
        <f>V7+W7</f>
        <v>5</v>
      </c>
      <c r="V7" s="35">
        <v>2</v>
      </c>
      <c r="W7" s="35">
        <v>3</v>
      </c>
      <c r="X7" s="35"/>
    </row>
    <row r="8" spans="1:24" ht="36.75" customHeight="1">
      <c r="A8" s="32"/>
      <c r="B8" s="33"/>
      <c r="C8" s="170" t="s">
        <v>188</v>
      </c>
      <c r="D8" s="34" t="s">
        <v>189</v>
      </c>
      <c r="E8" s="32"/>
      <c r="F8" s="32"/>
      <c r="G8" s="32"/>
      <c r="H8" s="42"/>
      <c r="I8" s="32"/>
      <c r="J8" s="32"/>
      <c r="K8" s="32" t="s">
        <v>190</v>
      </c>
      <c r="L8" s="32" t="s">
        <v>191</v>
      </c>
      <c r="M8" s="171" t="s">
        <v>192</v>
      </c>
      <c r="N8" s="53">
        <v>7</v>
      </c>
      <c r="O8" s="36">
        <v>9</v>
      </c>
      <c r="P8" s="172">
        <v>500000000</v>
      </c>
      <c r="Q8" s="50">
        <v>238498000</v>
      </c>
      <c r="R8" s="36"/>
      <c r="S8" s="48"/>
      <c r="T8" s="48"/>
      <c r="U8" s="53">
        <v>18</v>
      </c>
      <c r="V8" s="53">
        <v>13</v>
      </c>
      <c r="W8" s="53">
        <v>5</v>
      </c>
      <c r="X8" s="32"/>
    </row>
    <row r="9" spans="1:24" ht="36.75" customHeight="1">
      <c r="A9" s="32"/>
      <c r="B9" s="37"/>
      <c r="C9" s="37"/>
      <c r="D9" s="34"/>
      <c r="E9" s="38"/>
      <c r="F9" s="38"/>
      <c r="G9" s="38"/>
      <c r="H9" s="47"/>
      <c r="I9" s="39"/>
      <c r="J9" s="38"/>
      <c r="K9" s="38"/>
      <c r="L9" s="38"/>
      <c r="M9" s="54"/>
      <c r="N9" s="54"/>
      <c r="O9" s="38"/>
      <c r="P9" s="38"/>
      <c r="Q9" s="51"/>
      <c r="R9" s="38"/>
      <c r="S9" s="47"/>
      <c r="T9" s="47"/>
      <c r="U9" s="47"/>
      <c r="V9" s="47"/>
      <c r="W9" s="47"/>
      <c r="X9" s="38"/>
    </row>
    <row r="10" spans="1:24" ht="36.75" customHeight="1">
      <c r="A10" s="32"/>
      <c r="B10" s="33"/>
      <c r="C10" s="33"/>
      <c r="D10" s="34"/>
      <c r="E10" s="32"/>
      <c r="F10" s="32"/>
      <c r="G10" s="32"/>
      <c r="H10" s="42"/>
      <c r="I10" s="32"/>
      <c r="J10" s="32"/>
      <c r="K10" s="32"/>
      <c r="L10" s="32"/>
      <c r="M10" s="53"/>
      <c r="N10" s="53"/>
      <c r="O10" s="32"/>
      <c r="P10" s="32"/>
      <c r="Q10" s="49"/>
      <c r="R10" s="32"/>
      <c r="S10" s="42"/>
      <c r="T10" s="42"/>
      <c r="U10" s="42"/>
      <c r="V10" s="42"/>
      <c r="W10" s="42"/>
      <c r="X10" s="32"/>
    </row>
    <row r="11" spans="1:24" ht="36.75" customHeight="1">
      <c r="A11" s="32"/>
      <c r="B11" s="40"/>
      <c r="C11" s="40"/>
      <c r="D11" s="40"/>
      <c r="E11" s="40"/>
      <c r="F11" s="40"/>
      <c r="G11" s="40"/>
      <c r="H11" s="43"/>
      <c r="I11" s="41"/>
      <c r="J11" s="40"/>
      <c r="K11" s="40"/>
      <c r="L11" s="40"/>
      <c r="M11" s="55"/>
      <c r="N11" s="55"/>
      <c r="O11" s="40"/>
      <c r="P11" s="40"/>
      <c r="Q11" s="52"/>
      <c r="R11" s="40"/>
      <c r="S11" s="43"/>
      <c r="T11" s="43"/>
      <c r="U11" s="43"/>
      <c r="V11" s="43"/>
      <c r="W11" s="43"/>
      <c r="X11" s="40"/>
    </row>
    <row r="12" spans="1:24" ht="36.75" customHeight="1">
      <c r="A12" s="32"/>
      <c r="B12" s="33"/>
      <c r="C12" s="33"/>
      <c r="D12" s="34"/>
      <c r="E12" s="32"/>
      <c r="F12" s="32"/>
      <c r="G12" s="32"/>
      <c r="H12" s="42"/>
      <c r="I12" s="34"/>
      <c r="J12" s="32"/>
      <c r="K12" s="32"/>
      <c r="L12" s="32"/>
      <c r="M12" s="53"/>
      <c r="N12" s="53"/>
      <c r="O12" s="32"/>
      <c r="P12" s="32"/>
      <c r="Q12" s="49"/>
      <c r="R12" s="32"/>
      <c r="S12" s="42"/>
      <c r="T12" s="42"/>
      <c r="U12" s="42"/>
      <c r="V12" s="42"/>
      <c r="W12" s="42"/>
      <c r="X12" s="32"/>
    </row>
    <row r="13" spans="1:24" ht="36.75" customHeight="1">
      <c r="A13" s="32"/>
      <c r="B13" s="32"/>
      <c r="C13" s="32"/>
      <c r="D13" s="32"/>
      <c r="E13" s="32"/>
      <c r="F13" s="32"/>
      <c r="G13" s="32"/>
      <c r="H13" s="42"/>
      <c r="I13" s="32"/>
      <c r="J13" s="32"/>
      <c r="K13" s="32"/>
      <c r="L13" s="32"/>
      <c r="M13" s="53"/>
      <c r="N13" s="53"/>
      <c r="O13" s="32"/>
      <c r="P13" s="32"/>
      <c r="Q13" s="49"/>
      <c r="R13" s="32"/>
      <c r="S13" s="42"/>
      <c r="T13" s="42"/>
      <c r="U13" s="42"/>
      <c r="V13" s="42"/>
      <c r="W13" s="42"/>
      <c r="X13" s="32"/>
    </row>
    <row r="14" spans="1:24" ht="36.75" customHeight="1">
      <c r="A14" s="32"/>
      <c r="B14" s="40"/>
      <c r="C14" s="40"/>
      <c r="D14" s="32"/>
      <c r="E14" s="40"/>
      <c r="F14" s="40"/>
      <c r="G14" s="40"/>
      <c r="H14" s="43"/>
      <c r="I14" s="44"/>
      <c r="J14" s="40"/>
      <c r="K14" s="40"/>
      <c r="L14" s="40"/>
      <c r="M14" s="55"/>
      <c r="N14" s="55"/>
      <c r="O14" s="40"/>
      <c r="P14" s="40"/>
      <c r="Q14" s="52"/>
      <c r="R14" s="40"/>
      <c r="S14" s="43"/>
      <c r="T14" s="43"/>
      <c r="U14" s="43"/>
      <c r="V14" s="43"/>
      <c r="W14" s="43"/>
      <c r="X14" s="40"/>
    </row>
    <row r="15" spans="1:24" ht="36.75" customHeight="1">
      <c r="A15" s="32"/>
      <c r="B15" s="32"/>
      <c r="C15" s="32"/>
      <c r="D15" s="32"/>
      <c r="E15" s="32"/>
      <c r="F15" s="32"/>
      <c r="G15" s="32"/>
      <c r="H15" s="42"/>
      <c r="I15" s="34"/>
      <c r="J15" s="32"/>
      <c r="K15" s="32"/>
      <c r="L15" s="32"/>
      <c r="M15" s="53"/>
      <c r="N15" s="53"/>
      <c r="O15" s="32"/>
      <c r="P15" s="32"/>
      <c r="Q15" s="49"/>
      <c r="R15" s="32"/>
      <c r="S15" s="42"/>
      <c r="T15" s="42"/>
      <c r="U15" s="42"/>
      <c r="V15" s="42"/>
      <c r="W15" s="42"/>
      <c r="X15" s="32"/>
    </row>
    <row r="16" spans="1:24" ht="36.75" customHeight="1">
      <c r="A16" s="32"/>
      <c r="B16" s="32"/>
      <c r="C16" s="32"/>
      <c r="D16" s="34"/>
      <c r="E16" s="32"/>
      <c r="F16" s="32"/>
      <c r="G16" s="32"/>
      <c r="H16" s="42"/>
      <c r="I16" s="32"/>
      <c r="J16" s="32"/>
      <c r="K16" s="32"/>
      <c r="L16" s="32"/>
      <c r="M16" s="53"/>
      <c r="N16" s="53"/>
      <c r="O16" s="32"/>
      <c r="P16" s="32"/>
      <c r="Q16" s="49"/>
      <c r="R16" s="32"/>
      <c r="S16" s="42"/>
      <c r="T16" s="42"/>
      <c r="U16" s="42"/>
      <c r="V16" s="42"/>
      <c r="W16" s="42"/>
      <c r="X16" s="32"/>
    </row>
    <row r="30" spans="15:22">
      <c r="O30" s="23"/>
      <c r="P30" s="123"/>
      <c r="Q30" s="23"/>
      <c r="R30" s="23"/>
      <c r="S30" s="23"/>
      <c r="T30" s="23"/>
      <c r="U30" s="23"/>
      <c r="V30" s="23"/>
    </row>
    <row r="31" spans="15:22">
      <c r="O31" s="23"/>
      <c r="P31" s="123"/>
      <c r="Q31" s="23"/>
      <c r="R31" s="23"/>
      <c r="S31" s="23"/>
      <c r="T31" s="23"/>
      <c r="U31" s="23"/>
      <c r="V31" s="23"/>
    </row>
    <row r="32" spans="15:22">
      <c r="O32" s="23"/>
      <c r="P32" s="123"/>
      <c r="Q32" s="23"/>
      <c r="R32" s="23"/>
      <c r="S32" s="23"/>
      <c r="T32" s="23"/>
      <c r="U32" s="23"/>
      <c r="V32" s="23"/>
    </row>
    <row r="33" spans="15:22">
      <c r="O33" s="23"/>
      <c r="P33" s="123"/>
      <c r="Q33" s="23"/>
      <c r="R33" s="23"/>
      <c r="S33" s="23"/>
      <c r="T33" s="23"/>
      <c r="U33" s="23"/>
      <c r="V33" s="23"/>
    </row>
    <row r="34" spans="15:22">
      <c r="O34" s="181"/>
      <c r="P34" s="181"/>
      <c r="Q34" s="181"/>
      <c r="R34" s="23"/>
      <c r="S34" s="23"/>
      <c r="T34" s="23"/>
      <c r="U34" s="23"/>
      <c r="V34" s="23"/>
    </row>
    <row r="35" spans="15:22">
      <c r="O35" s="23"/>
      <c r="P35" s="123"/>
      <c r="Q35" s="23"/>
      <c r="R35" s="23"/>
      <c r="S35" s="23"/>
      <c r="T35" s="23"/>
      <c r="U35" s="23"/>
      <c r="V35" s="23"/>
    </row>
    <row r="36" spans="15:22">
      <c r="O36" s="23"/>
      <c r="P36" s="123"/>
      <c r="Q36" s="23"/>
      <c r="R36" s="23"/>
      <c r="S36" s="23"/>
      <c r="T36" s="23"/>
      <c r="U36" s="23"/>
      <c r="V36" s="23"/>
    </row>
    <row r="37" spans="15:22">
      <c r="O37" s="23"/>
      <c r="P37" s="123"/>
      <c r="Q37" s="23"/>
      <c r="R37" s="23"/>
      <c r="S37" s="23"/>
      <c r="T37" s="23"/>
      <c r="U37" s="23"/>
      <c r="V37" s="23"/>
    </row>
    <row r="38" spans="15:22">
      <c r="O38" s="23"/>
      <c r="P38" s="123"/>
      <c r="Q38" s="23"/>
      <c r="R38" s="23"/>
      <c r="S38" s="23"/>
      <c r="T38" s="23"/>
      <c r="U38" s="23"/>
      <c r="V38" s="23"/>
    </row>
    <row r="39" spans="15:22">
      <c r="O39" s="23"/>
      <c r="P39" s="123"/>
      <c r="Q39" s="23"/>
      <c r="R39" s="23"/>
      <c r="S39" s="23"/>
      <c r="T39" s="23"/>
      <c r="U39" s="23"/>
      <c r="V39" s="23"/>
    </row>
    <row r="40" spans="15:22">
      <c r="O40" s="23"/>
      <c r="P40" s="123"/>
      <c r="Q40" s="23"/>
      <c r="R40" s="23"/>
      <c r="S40" s="23"/>
      <c r="T40" s="23"/>
      <c r="U40" s="23"/>
      <c r="V40" s="23"/>
    </row>
    <row r="41" spans="15:22">
      <c r="O41" s="23"/>
      <c r="P41" s="123"/>
      <c r="Q41" s="23"/>
      <c r="R41" s="23"/>
      <c r="S41" s="23"/>
      <c r="T41" s="23"/>
      <c r="U41" s="23"/>
      <c r="V41" s="23"/>
    </row>
  </sheetData>
  <mergeCells count="9">
    <mergeCell ref="X5:X6"/>
    <mergeCell ref="O34:Q34"/>
    <mergeCell ref="A2:X4"/>
    <mergeCell ref="A5:A6"/>
    <mergeCell ref="B5:H5"/>
    <mergeCell ref="I5:M5"/>
    <mergeCell ref="N5:Q5"/>
    <mergeCell ref="T5:W5"/>
    <mergeCell ref="R5:S5"/>
  </mergeCells>
  <phoneticPr fontId="41" type="noConversion"/>
  <dataValidations count="4">
    <dataValidation type="list" allowBlank="1" showInputMessage="1" showErrorMessage="1" sqref="C8:C13">
      <formula1>"토목,건축,종합"</formula1>
    </dataValidation>
    <dataValidation type="list" allowBlank="1" showInputMessage="1" showErrorMessage="1" sqref="C7">
      <formula1>"토목,건축"</formula1>
    </dataValidation>
    <dataValidation type="list" allowBlank="1" showInputMessage="1" showErrorMessage="1" sqref="R8:R16">
      <formula1>"AAA,AA+,AA0,AA-,A+,A0,A-,BBB+,BBB0,BBB-,BB+,BB0,BB-,B+,B0,B-"</formula1>
    </dataValidation>
    <dataValidation type="list" allowBlank="1" showInputMessage="1" showErrorMessage="1" sqref="R7">
      <formula1>"AAA,AA+,AA0,AA-,A+,A0,A-,BBB+,BBB0,BBB-,BB+,BB0,BB-,B+,B0,B-,CCC+이하"</formula1>
    </dataValidation>
  </dataValidations>
  <hyperlinks>
    <hyperlink ref="M7" r:id="rId1"/>
    <hyperlink ref="M8" r:id="rId2"/>
  </hyperlinks>
  <pageMargins left="0.70866141732283472" right="0.70866141732283472" top="0.74803149606299213" bottom="0.74803149606299213" header="0.31496062992125984" footer="0.31496062992125984"/>
  <pageSetup paperSize="8" scale="47" orientation="landscape"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showGridLines="0" view="pageBreakPreview" zoomScale="70" zoomScaleNormal="100" zoomScaleSheetLayoutView="70" workbookViewId="0">
      <selection activeCell="A19" sqref="A19"/>
    </sheetView>
  </sheetViews>
  <sheetFormatPr defaultRowHeight="13.5"/>
  <cols>
    <col min="1" max="1" width="6.77734375" style="4" customWidth="1"/>
    <col min="2" max="2" width="16.109375" style="4" customWidth="1"/>
    <col min="3" max="3" width="9.77734375" style="4" customWidth="1"/>
    <col min="4" max="4" width="22.44140625" style="4" customWidth="1"/>
    <col min="5" max="5" width="2.44140625" style="4" customWidth="1"/>
    <col min="6" max="6" width="8.5546875" style="4" customWidth="1"/>
    <col min="7" max="7" width="9.5546875" style="4" customWidth="1"/>
    <col min="8" max="8" width="6.33203125" style="4" customWidth="1"/>
    <col min="9" max="9" width="7.6640625" style="4" customWidth="1"/>
    <col min="10" max="10" width="2.33203125" style="4" customWidth="1"/>
    <col min="11" max="11" width="8.77734375" style="4" customWidth="1"/>
    <col min="12" max="16384" width="8.88671875" style="4"/>
  </cols>
  <sheetData>
    <row r="1" spans="1:11" ht="33" customHeight="1">
      <c r="A1" s="122" t="s">
        <v>153</v>
      </c>
    </row>
    <row r="4" spans="1:11" ht="75.75" customHeight="1">
      <c r="B4" s="26"/>
      <c r="C4" s="14"/>
    </row>
    <row r="5" spans="1:11" ht="20.100000000000001" customHeight="1">
      <c r="A5" s="1"/>
      <c r="B5" s="1"/>
      <c r="C5" s="1"/>
      <c r="D5" s="13"/>
      <c r="E5" s="1"/>
      <c r="F5" s="1"/>
      <c r="G5" s="1"/>
      <c r="H5" s="1"/>
      <c r="I5" s="1"/>
      <c r="J5" s="1"/>
      <c r="K5" s="1"/>
    </row>
    <row r="6" spans="1:11" ht="24.95" customHeight="1">
      <c r="A6" s="189"/>
      <c r="B6" s="189"/>
      <c r="C6" s="189"/>
      <c r="D6" s="189"/>
      <c r="E6" s="189"/>
      <c r="F6" s="189"/>
      <c r="G6" s="189"/>
      <c r="H6" s="189"/>
      <c r="I6" s="189"/>
      <c r="J6" s="189"/>
      <c r="K6" s="189"/>
    </row>
    <row r="7" spans="1:11" ht="5.0999999999999996" customHeight="1">
      <c r="A7" s="1"/>
      <c r="B7" s="1"/>
      <c r="C7" s="1"/>
      <c r="D7" s="13"/>
      <c r="E7" s="1"/>
      <c r="F7" s="1"/>
      <c r="G7" s="1"/>
      <c r="H7" s="1"/>
      <c r="I7" s="1"/>
      <c r="J7" s="1"/>
      <c r="K7" s="1"/>
    </row>
    <row r="8" spans="1:11" ht="46.5">
      <c r="A8" s="194" t="s">
        <v>77</v>
      </c>
      <c r="B8" s="194"/>
      <c r="C8" s="194"/>
      <c r="D8" s="194"/>
      <c r="E8" s="194"/>
      <c r="F8" s="194"/>
      <c r="G8" s="194"/>
      <c r="H8" s="194"/>
      <c r="I8" s="194"/>
      <c r="J8" s="194"/>
      <c r="K8" s="194"/>
    </row>
    <row r="9" spans="1:11" ht="24.9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24.9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24.9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24.9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24.9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24.9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24.9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24.9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ht="24.9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ht="24.95" customHeight="1">
      <c r="A18" s="190">
        <v>44935</v>
      </c>
      <c r="B18" s="191"/>
      <c r="C18" s="191"/>
      <c r="D18" s="191"/>
      <c r="E18" s="191"/>
      <c r="F18" s="191"/>
      <c r="G18" s="191"/>
      <c r="H18" s="191"/>
      <c r="I18" s="191"/>
      <c r="J18" s="191"/>
      <c r="K18" s="191"/>
    </row>
    <row r="19" spans="1:11" ht="24.95" customHeight="1">
      <c r="A19" s="6"/>
      <c r="B19" s="6"/>
      <c r="C19" s="24"/>
      <c r="D19" s="6"/>
      <c r="E19" s="6"/>
      <c r="F19" s="6"/>
      <c r="G19" s="6"/>
      <c r="H19" s="6"/>
      <c r="I19" s="6"/>
      <c r="J19" s="6"/>
      <c r="K19" s="6"/>
    </row>
    <row r="20" spans="1:11" ht="24.95" customHeight="1">
      <c r="A20" s="6"/>
      <c r="B20" s="6"/>
      <c r="C20" s="24"/>
      <c r="D20" s="6"/>
      <c r="E20" s="6"/>
      <c r="F20" s="6"/>
      <c r="G20" s="6"/>
      <c r="H20" s="6"/>
      <c r="I20" s="6"/>
      <c r="J20" s="6"/>
      <c r="K20" s="6"/>
    </row>
    <row r="21" spans="1:11" ht="24.95" customHeight="1">
      <c r="A21" s="6"/>
      <c r="B21" s="6"/>
      <c r="C21" s="24"/>
      <c r="D21" s="6"/>
      <c r="E21" s="6"/>
      <c r="F21" s="6"/>
      <c r="G21" s="6"/>
      <c r="H21" s="6"/>
      <c r="I21" s="6"/>
      <c r="J21" s="6"/>
      <c r="K21" s="6"/>
    </row>
    <row r="22" spans="1:11" ht="24.95" customHeight="1">
      <c r="A22" s="6"/>
      <c r="B22" s="6"/>
      <c r="C22" s="24"/>
      <c r="D22" s="6"/>
      <c r="E22" s="6"/>
      <c r="F22" s="6"/>
      <c r="G22" s="6"/>
      <c r="H22" s="6"/>
      <c r="I22" s="6"/>
      <c r="J22" s="6"/>
      <c r="K22" s="6"/>
    </row>
    <row r="23" spans="1:11" ht="24.95" customHeight="1">
      <c r="A23" s="6"/>
      <c r="B23" s="6"/>
      <c r="C23" s="24"/>
      <c r="D23" s="6"/>
      <c r="E23" s="6"/>
      <c r="F23" s="6"/>
      <c r="G23" s="6"/>
      <c r="H23" s="6"/>
      <c r="I23" s="6"/>
      <c r="J23" s="6"/>
      <c r="K23" s="6"/>
    </row>
    <row r="24" spans="1:11" ht="24.95" customHeight="1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</row>
    <row r="25" spans="1:11" ht="24.95" customHeight="1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</row>
    <row r="26" spans="1:11" ht="24.95" customHeight="1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</row>
    <row r="27" spans="1:11" ht="24.95" customHeight="1">
      <c r="A27" s="6"/>
      <c r="B27" s="6"/>
      <c r="C27" s="24"/>
      <c r="D27" s="6"/>
      <c r="E27" s="6"/>
      <c r="F27" s="6"/>
      <c r="G27" s="6"/>
      <c r="H27" s="6"/>
      <c r="I27" s="6"/>
      <c r="J27" s="6"/>
      <c r="K27" s="6"/>
    </row>
    <row r="28" spans="1:11" ht="24.9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24.9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24.9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24.95" customHeight="1">
      <c r="A31" s="10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ht="39" customHeight="1">
      <c r="A32" s="195" t="str">
        <f>총괄표!B7</f>
        <v>㈜00엔지니어링</v>
      </c>
      <c r="B32" s="195"/>
      <c r="C32" s="195"/>
      <c r="D32" s="195"/>
      <c r="E32" s="195"/>
      <c r="F32" s="195"/>
      <c r="G32" s="195"/>
      <c r="H32" s="195"/>
      <c r="I32" s="195"/>
      <c r="J32" s="195"/>
      <c r="K32" s="195"/>
    </row>
    <row r="33" spans="1:11" ht="24.95" customHeight="1">
      <c r="A33" s="9"/>
      <c r="B33" s="1"/>
      <c r="C33" s="12"/>
      <c r="E33" s="12"/>
      <c r="F33" s="12"/>
      <c r="G33" s="12"/>
      <c r="H33" s="11"/>
      <c r="I33" s="1"/>
      <c r="J33" s="1"/>
      <c r="K33" s="1"/>
    </row>
    <row r="34" spans="1:11" ht="24.95" customHeight="1">
      <c r="A34" s="1"/>
      <c r="B34" s="1"/>
      <c r="C34" s="12"/>
      <c r="E34" s="12"/>
      <c r="F34" s="12"/>
      <c r="G34" s="11"/>
      <c r="H34" s="12"/>
      <c r="I34" s="1"/>
      <c r="J34" s="1"/>
      <c r="K34" s="1"/>
    </row>
    <row r="35" spans="1:11" ht="24.95" customHeight="1">
      <c r="A35" s="1"/>
      <c r="B35" s="1"/>
      <c r="C35" s="12"/>
      <c r="E35" s="12"/>
      <c r="F35" s="12"/>
      <c r="G35" s="12"/>
      <c r="H35" s="11"/>
      <c r="I35" s="1"/>
      <c r="J35" s="1"/>
      <c r="K35" s="1"/>
    </row>
    <row r="36" spans="1:11" ht="24.95" customHeight="1">
      <c r="A36" s="8"/>
      <c r="B36" s="1"/>
      <c r="C36" s="12"/>
      <c r="E36" s="12"/>
      <c r="F36" s="12"/>
      <c r="G36" s="12"/>
      <c r="H36" s="11"/>
      <c r="I36" s="188"/>
      <c r="J36" s="188"/>
      <c r="K36" s="188"/>
    </row>
    <row r="37" spans="1:11" ht="24.95" customHeight="1">
      <c r="A37" s="1"/>
      <c r="B37" s="1"/>
      <c r="C37" s="12"/>
      <c r="E37" s="12"/>
      <c r="F37" s="12"/>
      <c r="G37" s="12"/>
      <c r="H37" s="11"/>
      <c r="I37" s="1"/>
      <c r="J37" s="1"/>
      <c r="K37" s="1"/>
    </row>
    <row r="38" spans="1:11" ht="24.95" customHeight="1">
      <c r="A38" s="1"/>
      <c r="B38" s="1"/>
      <c r="C38" s="1"/>
      <c r="D38" s="12"/>
      <c r="E38" s="12"/>
      <c r="F38" s="12"/>
      <c r="G38" s="12"/>
      <c r="H38" s="11"/>
      <c r="I38" s="1"/>
      <c r="J38" s="1"/>
      <c r="K38" s="1"/>
    </row>
    <row r="39" spans="1:11" s="7" customFormat="1" ht="24.9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s="7" customFormat="1" ht="20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s="7" customFormat="1" ht="20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 ht="19.5">
      <c r="A42" s="192"/>
      <c r="B42" s="193"/>
      <c r="C42" s="193"/>
      <c r="D42" s="193"/>
      <c r="E42" s="193"/>
      <c r="F42" s="193"/>
      <c r="G42" s="193"/>
      <c r="H42" s="193"/>
      <c r="I42" s="193"/>
      <c r="J42" s="193"/>
      <c r="K42" s="193"/>
    </row>
  </sheetData>
  <mergeCells count="6">
    <mergeCell ref="I36:K36"/>
    <mergeCell ref="A6:K6"/>
    <mergeCell ref="A18:K18"/>
    <mergeCell ref="A42:K42"/>
    <mergeCell ref="A8:K8"/>
    <mergeCell ref="A32:K32"/>
  </mergeCells>
  <phoneticPr fontId="4" type="noConversion"/>
  <printOptions horizontalCentered="1"/>
  <pageMargins left="0.47244094488188981" right="0.47244094488188981" top="0.78740157480314965" bottom="0.47244094488188981" header="0.51181102362204722" footer="0.35433070866141736"/>
  <pageSetup paperSize="9" scale="7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24"/>
  <sheetViews>
    <sheetView showGridLines="0" view="pageBreakPreview" topLeftCell="A4" zoomScaleNormal="100" zoomScaleSheetLayoutView="100" workbookViewId="0">
      <selection activeCell="C17" sqref="C17"/>
    </sheetView>
  </sheetViews>
  <sheetFormatPr defaultRowHeight="13.5"/>
  <cols>
    <col min="1" max="1" width="1.6640625" style="4" customWidth="1"/>
    <col min="2" max="2" width="7.44140625" style="4" customWidth="1"/>
    <col min="3" max="3" width="30.109375" style="4" customWidth="1"/>
    <col min="4" max="4" width="30.44140625" style="4" customWidth="1"/>
    <col min="5" max="5" width="21.88671875" style="5" bestFit="1" customWidth="1"/>
    <col min="6" max="6" width="1.44140625" style="4" customWidth="1"/>
    <col min="7" max="9" width="8.88671875" style="4"/>
    <col min="10" max="10" width="52.88671875" style="4" customWidth="1"/>
    <col min="11" max="16384" width="8.88671875" style="4"/>
  </cols>
  <sheetData>
    <row r="1" spans="2:10" ht="33.75" customHeight="1">
      <c r="B1" s="113" t="s">
        <v>130</v>
      </c>
    </row>
    <row r="2" spans="2:10" ht="44.25" customHeight="1">
      <c r="G2" s="196" t="s">
        <v>139</v>
      </c>
      <c r="H2" s="196"/>
      <c r="I2" s="196"/>
      <c r="J2" s="196"/>
    </row>
    <row r="3" spans="2:10" ht="33.75">
      <c r="B3" s="195" t="s">
        <v>2</v>
      </c>
      <c r="C3" s="195"/>
      <c r="D3" s="195"/>
      <c r="E3" s="195"/>
      <c r="G3" s="110" t="s">
        <v>138</v>
      </c>
      <c r="H3" s="109"/>
      <c r="I3" s="109"/>
      <c r="J3" s="109"/>
    </row>
    <row r="4" spans="2:10" ht="63" customHeight="1" thickBot="1">
      <c r="B4" s="24"/>
      <c r="C4" s="24"/>
      <c r="D4" s="24"/>
      <c r="E4" s="24"/>
      <c r="G4" s="110" t="s">
        <v>202</v>
      </c>
    </row>
    <row r="5" spans="2:10" ht="36" customHeight="1">
      <c r="B5" s="78" t="s">
        <v>1</v>
      </c>
      <c r="C5" s="58" t="s">
        <v>131</v>
      </c>
      <c r="D5" s="58" t="s">
        <v>132</v>
      </c>
      <c r="E5" s="62" t="s">
        <v>0</v>
      </c>
    </row>
    <row r="6" spans="2:10" ht="36" customHeight="1">
      <c r="B6" s="197">
        <v>0</v>
      </c>
      <c r="C6" s="176" t="s">
        <v>199</v>
      </c>
      <c r="D6" s="174"/>
      <c r="E6" s="175"/>
    </row>
    <row r="7" spans="2:10" ht="36" customHeight="1">
      <c r="B7" s="198"/>
      <c r="C7" s="176" t="s">
        <v>200</v>
      </c>
      <c r="D7" s="76" t="s">
        <v>104</v>
      </c>
      <c r="E7" s="79"/>
    </row>
    <row r="8" spans="2:10" ht="36" customHeight="1">
      <c r="B8" s="197">
        <v>1</v>
      </c>
      <c r="C8" s="75" t="s">
        <v>160</v>
      </c>
      <c r="D8" s="140" t="s">
        <v>149</v>
      </c>
      <c r="E8" s="83"/>
    </row>
    <row r="9" spans="2:10" ht="36" customHeight="1">
      <c r="B9" s="199"/>
      <c r="C9" s="75" t="s">
        <v>161</v>
      </c>
      <c r="D9" s="14"/>
      <c r="E9" s="83"/>
    </row>
    <row r="10" spans="2:10" ht="36" customHeight="1">
      <c r="B10" s="198"/>
      <c r="C10" s="75" t="s">
        <v>162</v>
      </c>
      <c r="D10" s="140" t="s">
        <v>150</v>
      </c>
      <c r="E10" s="134"/>
    </row>
    <row r="11" spans="2:10" ht="37.5" customHeight="1">
      <c r="B11" s="197">
        <v>2</v>
      </c>
      <c r="C11" s="75" t="s">
        <v>163</v>
      </c>
      <c r="D11" s="141" t="s">
        <v>151</v>
      </c>
      <c r="E11" s="139" t="s">
        <v>176</v>
      </c>
    </row>
    <row r="12" spans="2:10" ht="36" customHeight="1">
      <c r="B12" s="199"/>
      <c r="C12" s="75" t="s">
        <v>164</v>
      </c>
      <c r="D12" s="141" t="s">
        <v>79</v>
      </c>
      <c r="E12" s="139" t="s">
        <v>177</v>
      </c>
    </row>
    <row r="13" spans="2:10" ht="36" customHeight="1">
      <c r="B13" s="198"/>
      <c r="C13" s="77" t="s">
        <v>165</v>
      </c>
      <c r="D13" s="141" t="s">
        <v>80</v>
      </c>
      <c r="E13" s="139" t="s">
        <v>177</v>
      </c>
    </row>
    <row r="14" spans="2:10" ht="36" customHeight="1">
      <c r="B14" s="197">
        <v>3</v>
      </c>
      <c r="C14" s="80" t="s">
        <v>166</v>
      </c>
      <c r="D14" s="76" t="s">
        <v>105</v>
      </c>
      <c r="E14" s="79"/>
    </row>
    <row r="15" spans="2:10" ht="36" customHeight="1">
      <c r="B15" s="199"/>
      <c r="C15" s="75" t="s">
        <v>167</v>
      </c>
      <c r="D15" s="140" t="s">
        <v>152</v>
      </c>
      <c r="E15" s="83"/>
    </row>
    <row r="16" spans="2:10" ht="36" customHeight="1">
      <c r="B16" s="199"/>
      <c r="C16" s="81" t="s">
        <v>168</v>
      </c>
      <c r="D16" s="76" t="s">
        <v>106</v>
      </c>
      <c r="E16" s="82"/>
    </row>
    <row r="17" spans="2:5" ht="36" customHeight="1">
      <c r="B17" s="199"/>
      <c r="C17" s="75" t="s">
        <v>169</v>
      </c>
      <c r="D17" s="142"/>
      <c r="E17" s="178"/>
    </row>
    <row r="18" spans="2:5" ht="36" customHeight="1">
      <c r="B18" s="198"/>
      <c r="C18" s="75" t="s">
        <v>170</v>
      </c>
      <c r="D18" s="59"/>
      <c r="E18" s="177" t="s">
        <v>210</v>
      </c>
    </row>
    <row r="19" spans="2:5" ht="36" customHeight="1">
      <c r="B19" s="197">
        <v>4</v>
      </c>
      <c r="C19" s="81" t="s">
        <v>174</v>
      </c>
      <c r="D19" s="76" t="s">
        <v>107</v>
      </c>
      <c r="E19" s="79"/>
    </row>
    <row r="20" spans="2:5" ht="36" customHeight="1">
      <c r="B20" s="198"/>
      <c r="C20" s="75" t="s">
        <v>175</v>
      </c>
      <c r="D20" s="59"/>
      <c r="E20" s="79"/>
    </row>
    <row r="21" spans="2:5" ht="36" customHeight="1" thickBot="1">
      <c r="B21" s="121">
        <v>5</v>
      </c>
      <c r="C21" s="133" t="s">
        <v>173</v>
      </c>
      <c r="D21" s="60"/>
      <c r="E21" s="84"/>
    </row>
    <row r="22" spans="2:5">
      <c r="B22" s="1"/>
      <c r="C22" s="1"/>
      <c r="D22" s="1"/>
      <c r="E22" s="3"/>
    </row>
    <row r="23" spans="2:5" ht="36.75" customHeight="1">
      <c r="B23" s="1"/>
      <c r="C23" s="1"/>
      <c r="D23" s="1"/>
      <c r="E23" s="3"/>
    </row>
    <row r="24" spans="2:5" ht="49.5" customHeight="1"/>
  </sheetData>
  <mergeCells count="7">
    <mergeCell ref="G2:J2"/>
    <mergeCell ref="B3:E3"/>
    <mergeCell ref="B19:B20"/>
    <mergeCell ref="B8:B10"/>
    <mergeCell ref="B11:B13"/>
    <mergeCell ref="B14:B18"/>
    <mergeCell ref="B6:B7"/>
  </mergeCells>
  <phoneticPr fontId="4" type="noConversion"/>
  <printOptions horizontalCentered="1"/>
  <pageMargins left="0.25" right="0.25" top="0.75" bottom="0.75" header="0.3" footer="0.3"/>
  <pageSetup paperSize="9" scale="92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20"/>
  <sheetViews>
    <sheetView view="pageBreakPreview" zoomScale="85" zoomScaleNormal="100" zoomScaleSheetLayoutView="85" workbookViewId="0">
      <selection activeCell="H10" sqref="H10"/>
    </sheetView>
  </sheetViews>
  <sheetFormatPr defaultRowHeight="13.5"/>
  <cols>
    <col min="1" max="1" width="1.6640625" style="23" customWidth="1"/>
    <col min="2" max="2" width="15.77734375" customWidth="1"/>
    <col min="3" max="3" width="11.109375" customWidth="1"/>
    <col min="5" max="5" width="5.77734375" customWidth="1"/>
    <col min="6" max="6" width="11.109375" customWidth="1"/>
    <col min="7" max="7" width="10.6640625" customWidth="1"/>
    <col min="8" max="8" width="43.5546875" customWidth="1"/>
    <col min="10" max="10" width="8.88671875" style="111"/>
    <col min="11" max="11" width="9.88671875" customWidth="1"/>
    <col min="12" max="12" width="60" customWidth="1"/>
    <col min="13" max="13" width="58.6640625" customWidth="1"/>
    <col min="20" max="20" width="9.6640625" customWidth="1"/>
  </cols>
  <sheetData>
    <row r="1" spans="2:20" ht="40.5" customHeight="1">
      <c r="B1" s="116" t="s">
        <v>108</v>
      </c>
    </row>
    <row r="2" spans="2:20" s="26" customFormat="1" ht="78" customHeight="1">
      <c r="B2" s="61"/>
      <c r="C2" s="61"/>
      <c r="D2" s="61"/>
      <c r="E2" s="61"/>
      <c r="F2" s="61"/>
      <c r="G2" s="61"/>
      <c r="H2" s="61"/>
      <c r="J2" s="111"/>
      <c r="K2" s="91" t="s">
        <v>36</v>
      </c>
      <c r="L2" s="91"/>
      <c r="M2" s="91"/>
      <c r="N2" s="91"/>
      <c r="O2" s="91"/>
      <c r="P2" s="91"/>
      <c r="Q2" s="91"/>
      <c r="R2" s="71"/>
      <c r="S2" s="71"/>
      <c r="T2"/>
    </row>
    <row r="3" spans="2:20" ht="33.75">
      <c r="B3" s="195" t="s">
        <v>27</v>
      </c>
      <c r="C3" s="195"/>
      <c r="D3" s="195"/>
      <c r="E3" s="195"/>
      <c r="F3" s="195"/>
      <c r="G3" s="195"/>
      <c r="H3" s="195"/>
      <c r="K3" s="200" t="s">
        <v>203</v>
      </c>
      <c r="L3" s="200"/>
      <c r="M3" s="200"/>
      <c r="N3" s="200"/>
      <c r="O3" s="200"/>
      <c r="P3" s="200"/>
      <c r="Q3" s="200"/>
      <c r="R3" s="200"/>
      <c r="S3" s="200"/>
      <c r="T3" s="200"/>
    </row>
    <row r="4" spans="2:20" ht="87" customHeight="1">
      <c r="B4" s="61"/>
      <c r="C4" s="61"/>
      <c r="D4" s="61"/>
      <c r="E4" s="61"/>
      <c r="F4" s="61"/>
      <c r="G4" s="61"/>
      <c r="H4" s="61"/>
      <c r="K4" s="112" t="s">
        <v>204</v>
      </c>
      <c r="L4" s="112"/>
      <c r="M4" s="112"/>
      <c r="N4" s="112"/>
      <c r="O4" s="112"/>
      <c r="P4" s="112"/>
      <c r="Q4" s="112"/>
      <c r="R4" s="71"/>
      <c r="S4" s="71"/>
    </row>
    <row r="5" spans="2:20" ht="21.75" customHeight="1">
      <c r="B5" s="135" t="s">
        <v>28</v>
      </c>
      <c r="C5" s="135" t="str">
        <f>총괄표!B7</f>
        <v>㈜00엔지니어링</v>
      </c>
      <c r="D5" s="136"/>
      <c r="E5" s="61"/>
      <c r="F5" s="61"/>
      <c r="G5" s="61"/>
      <c r="H5" s="61"/>
      <c r="K5" s="201" t="s">
        <v>205</v>
      </c>
      <c r="L5" s="201"/>
      <c r="M5" s="201"/>
      <c r="N5" s="201"/>
      <c r="O5" s="201"/>
      <c r="P5" s="201"/>
      <c r="Q5" s="201"/>
      <c r="R5" s="71"/>
      <c r="S5" s="71"/>
    </row>
    <row r="6" spans="2:20" s="23" customFormat="1" ht="33" customHeight="1" thickBot="1">
      <c r="B6" s="61"/>
      <c r="C6" s="61"/>
      <c r="D6" s="61"/>
      <c r="E6" s="61"/>
      <c r="F6" s="61"/>
      <c r="G6" s="61"/>
      <c r="H6" s="61"/>
      <c r="J6" s="111"/>
      <c r="K6" s="112" t="s">
        <v>37</v>
      </c>
      <c r="L6" s="112"/>
      <c r="M6" s="112"/>
      <c r="N6" s="112"/>
      <c r="O6" s="112"/>
      <c r="P6" s="112"/>
      <c r="Q6" s="112"/>
      <c r="R6" s="71"/>
      <c r="S6" s="71"/>
      <c r="T6"/>
    </row>
    <row r="7" spans="2:20" ht="66.75" customHeight="1">
      <c r="B7" s="205" t="s">
        <v>29</v>
      </c>
      <c r="C7" s="206"/>
      <c r="D7" s="206"/>
      <c r="E7" s="207"/>
      <c r="F7" s="85" t="s">
        <v>6</v>
      </c>
      <c r="G7" s="85" t="s">
        <v>5</v>
      </c>
      <c r="H7" s="86" t="s">
        <v>35</v>
      </c>
      <c r="K7" s="112" t="s">
        <v>206</v>
      </c>
      <c r="L7" s="112"/>
      <c r="M7" s="112"/>
      <c r="N7" s="112"/>
      <c r="O7" s="112"/>
      <c r="P7" s="112"/>
      <c r="Q7" s="112"/>
      <c r="R7" s="71"/>
      <c r="S7" s="71"/>
    </row>
    <row r="8" spans="2:20" ht="40.5" customHeight="1" thickBot="1">
      <c r="B8" s="210" t="s">
        <v>30</v>
      </c>
      <c r="C8" s="211"/>
      <c r="D8" s="211"/>
      <c r="E8" s="209"/>
      <c r="F8" s="87">
        <v>20</v>
      </c>
      <c r="G8" s="88"/>
      <c r="H8" s="138"/>
      <c r="K8" s="114" t="s">
        <v>141</v>
      </c>
      <c r="L8" s="118" t="s">
        <v>194</v>
      </c>
      <c r="M8" s="118" t="s">
        <v>195</v>
      </c>
    </row>
    <row r="9" spans="2:20" ht="39.950000000000003" customHeight="1">
      <c r="B9" s="217" t="s">
        <v>135</v>
      </c>
      <c r="C9" s="218"/>
      <c r="D9" s="208" t="s">
        <v>3</v>
      </c>
      <c r="E9" s="209"/>
      <c r="F9" s="87">
        <v>10</v>
      </c>
      <c r="G9" s="137"/>
      <c r="H9" s="165"/>
      <c r="J9" s="89"/>
      <c r="K9" s="118" t="s">
        <v>142</v>
      </c>
      <c r="L9" s="222" t="s">
        <v>140</v>
      </c>
      <c r="M9" s="223"/>
    </row>
    <row r="10" spans="2:20" ht="183" thickBot="1">
      <c r="B10" s="219"/>
      <c r="C10" s="220"/>
      <c r="D10" s="216" t="s">
        <v>109</v>
      </c>
      <c r="E10" s="209"/>
      <c r="F10" s="88">
        <v>10</v>
      </c>
      <c r="G10" s="137"/>
      <c r="H10" s="166" t="s">
        <v>182</v>
      </c>
      <c r="K10" s="120" t="s">
        <v>143</v>
      </c>
      <c r="L10" s="119" t="s">
        <v>197</v>
      </c>
      <c r="M10" s="119" t="s">
        <v>183</v>
      </c>
    </row>
    <row r="11" spans="2:20" ht="63" customHeight="1">
      <c r="B11" s="212" t="s">
        <v>31</v>
      </c>
      <c r="C11" s="213"/>
      <c r="D11" s="208" t="s">
        <v>3</v>
      </c>
      <c r="E11" s="209"/>
      <c r="F11" s="87">
        <v>10</v>
      </c>
      <c r="G11" s="89"/>
      <c r="H11" s="168">
        <f>IF(OR(H12="AAA",H12="AA-",H12="AA+",H12="AA0",H12="A+",H12="A-",H12="A0"),10,IF(H12="BBB+",9.8,IF(H12="BBB0",9.6,IF(H12="BBB-",9.4,IF(OR(H12="BB+",H12="BB0"),9.2,IF(H12="BB-",9,IF(OR(H12="B0",H12="B+",H12="B-"),8.8,IF(H12="CCC+이하",7,""))))))))</f>
        <v>9</v>
      </c>
      <c r="L11" s="221" t="s">
        <v>196</v>
      </c>
      <c r="M11" s="221"/>
    </row>
    <row r="12" spans="2:20" ht="66.75" customHeight="1" thickBot="1">
      <c r="B12" s="214"/>
      <c r="C12" s="215"/>
      <c r="D12" s="208" t="s">
        <v>32</v>
      </c>
      <c r="E12" s="209"/>
      <c r="F12" s="88">
        <v>10</v>
      </c>
      <c r="G12" s="137"/>
      <c r="H12" s="169" t="str">
        <f>총괄표!R7</f>
        <v>BB-</v>
      </c>
    </row>
    <row r="13" spans="2:20" ht="66.75" customHeight="1" thickBot="1">
      <c r="B13" s="202" t="s">
        <v>33</v>
      </c>
      <c r="C13" s="203"/>
      <c r="D13" s="203"/>
      <c r="E13" s="204"/>
      <c r="F13" s="68" t="s">
        <v>34</v>
      </c>
      <c r="G13" s="90"/>
      <c r="H13" s="167"/>
    </row>
    <row r="14" spans="2:20" ht="8.25" customHeight="1"/>
    <row r="15" spans="2:20" ht="30.75" customHeight="1"/>
    <row r="16" spans="2:20" ht="30.75" customHeight="1"/>
    <row r="17" ht="30.75" customHeight="1"/>
    <row r="18" ht="30.75" customHeight="1"/>
    <row r="19" ht="30.75" customHeight="1"/>
    <row r="20" ht="30.75" customHeight="1"/>
  </sheetData>
  <mergeCells count="14">
    <mergeCell ref="K3:T3"/>
    <mergeCell ref="K5:Q5"/>
    <mergeCell ref="B13:E13"/>
    <mergeCell ref="B7:E7"/>
    <mergeCell ref="B3:H3"/>
    <mergeCell ref="D9:E9"/>
    <mergeCell ref="B8:E8"/>
    <mergeCell ref="B11:C12"/>
    <mergeCell ref="D11:E11"/>
    <mergeCell ref="D12:E12"/>
    <mergeCell ref="D10:E10"/>
    <mergeCell ref="B9:C10"/>
    <mergeCell ref="L11:M11"/>
    <mergeCell ref="L9:M9"/>
  </mergeCells>
  <phoneticPr fontId="4" type="noConversion"/>
  <pageMargins left="0.25" right="0.25" top="0.75" bottom="0.75" header="0.3" footer="0.3"/>
  <pageSetup paperSize="9" scale="79" fitToHeight="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72"/>
  <sheetViews>
    <sheetView tabSelected="1" view="pageBreakPreview" zoomScale="85" zoomScaleNormal="100" zoomScaleSheetLayoutView="85" workbookViewId="0">
      <selection activeCell="B5" sqref="B5"/>
    </sheetView>
  </sheetViews>
  <sheetFormatPr defaultRowHeight="13.5"/>
  <cols>
    <col min="1" max="1" width="7" customWidth="1"/>
    <col min="3" max="3" width="11.109375" customWidth="1"/>
    <col min="4" max="5" width="12.88671875" style="56" bestFit="1" customWidth="1"/>
    <col min="6" max="6" width="20.6640625" customWidth="1"/>
    <col min="7" max="7" width="10.109375" customWidth="1"/>
    <col min="9" max="9" width="8.88671875" style="26"/>
    <col min="10" max="10" width="11.6640625" style="27" customWidth="1"/>
    <col min="11" max="11" width="12.21875" style="27" customWidth="1"/>
    <col min="12" max="13" width="11.88671875" style="27" customWidth="1"/>
    <col min="14" max="14" width="13.77734375" style="64" customWidth="1"/>
    <col min="15" max="15" width="6.6640625" style="27" customWidth="1"/>
    <col min="16" max="16" width="13" style="64" customWidth="1"/>
    <col min="17" max="17" width="7.33203125" style="64" customWidth="1"/>
    <col min="18" max="18" width="7.21875" style="27" customWidth="1"/>
    <col min="19" max="19" width="7.6640625" style="27" customWidth="1"/>
    <col min="20" max="20" width="11.44140625" style="64" customWidth="1"/>
    <col min="21" max="21" width="8.88671875" style="27"/>
    <col min="23" max="23" width="7.77734375" bestFit="1" customWidth="1"/>
  </cols>
  <sheetData>
    <row r="1" spans="1:21" s="23" customFormat="1" ht="28.5" customHeight="1">
      <c r="A1" s="117" t="s">
        <v>110</v>
      </c>
      <c r="D1" s="56"/>
      <c r="E1" s="56"/>
      <c r="I1" s="26"/>
      <c r="J1" s="27"/>
      <c r="K1" s="27"/>
      <c r="L1" s="27"/>
      <c r="M1" s="27"/>
      <c r="N1" s="64"/>
      <c r="O1" s="27"/>
      <c r="P1" s="64"/>
      <c r="Q1" s="64"/>
      <c r="R1" s="27"/>
      <c r="S1" s="27"/>
      <c r="T1" s="64"/>
      <c r="U1" s="27"/>
    </row>
    <row r="2" spans="1:21" s="26" customFormat="1" ht="28.5" customHeight="1">
      <c r="A2" s="70"/>
      <c r="D2" s="56"/>
      <c r="E2" s="56"/>
      <c r="J2" s="27"/>
      <c r="K2" s="27"/>
      <c r="L2" s="27"/>
      <c r="M2" s="27"/>
      <c r="N2" s="64"/>
      <c r="O2" s="27"/>
      <c r="P2" s="64"/>
      <c r="Q2" s="64"/>
      <c r="R2" s="27"/>
      <c r="S2" s="27"/>
      <c r="T2" s="64"/>
      <c r="U2" s="27"/>
    </row>
    <row r="3" spans="1:21" ht="24.75" customHeight="1">
      <c r="B3" s="17" t="s">
        <v>7</v>
      </c>
      <c r="C3" s="259">
        <f>'&lt;표지&gt;'!A18</f>
        <v>44935</v>
      </c>
      <c r="D3" s="259"/>
      <c r="E3" s="18"/>
      <c r="F3" s="74"/>
      <c r="G3" s="74"/>
      <c r="H3" s="74"/>
      <c r="I3" s="69"/>
      <c r="J3" s="18"/>
    </row>
    <row r="4" spans="1:21" ht="24.75" customHeight="1">
      <c r="B4" s="19" t="s">
        <v>144</v>
      </c>
      <c r="C4" s="19"/>
      <c r="D4" s="18"/>
      <c r="E4" s="18"/>
      <c r="F4" s="18"/>
      <c r="G4" s="18"/>
      <c r="H4" s="18"/>
      <c r="I4" s="18"/>
      <c r="J4" s="18"/>
    </row>
    <row r="5" spans="1:21" ht="24.75" customHeight="1">
      <c r="B5" s="19" t="s">
        <v>211</v>
      </c>
      <c r="C5" s="19"/>
      <c r="D5" s="18"/>
      <c r="E5" s="18"/>
      <c r="F5" s="18"/>
      <c r="G5" s="18"/>
      <c r="H5" s="18"/>
      <c r="I5" s="18"/>
      <c r="J5" s="18"/>
    </row>
    <row r="6" spans="1:21" ht="24.75" customHeight="1">
      <c r="B6" s="19" t="s">
        <v>198</v>
      </c>
      <c r="C6" s="19"/>
      <c r="E6" s="18"/>
      <c r="F6" s="18"/>
      <c r="G6" s="18"/>
      <c r="H6" s="18"/>
      <c r="I6" s="18"/>
      <c r="J6" s="18"/>
    </row>
    <row r="7" spans="1:21" ht="24.75" customHeight="1">
      <c r="B7" s="30" t="s">
        <v>129</v>
      </c>
      <c r="C7" s="29"/>
      <c r="D7" s="29"/>
      <c r="E7" s="29"/>
      <c r="F7" s="29"/>
      <c r="G7" s="29"/>
      <c r="H7" s="29"/>
      <c r="I7" s="29"/>
      <c r="J7" s="29"/>
    </row>
    <row r="8" spans="1:21" ht="24.75" customHeight="1">
      <c r="B8" s="173" t="s">
        <v>207</v>
      </c>
      <c r="C8" s="29"/>
      <c r="D8" s="29"/>
      <c r="E8" s="29"/>
      <c r="F8" s="29"/>
      <c r="G8" s="29"/>
      <c r="H8" s="29"/>
      <c r="I8" s="29"/>
      <c r="J8" s="29"/>
    </row>
    <row r="9" spans="1:21" ht="24.75" customHeight="1">
      <c r="B9" s="19" t="s">
        <v>8</v>
      </c>
      <c r="C9" s="19"/>
      <c r="D9" s="18"/>
      <c r="E9" s="18"/>
      <c r="F9" s="18"/>
      <c r="G9" s="18"/>
      <c r="H9" s="18"/>
      <c r="I9" s="18"/>
      <c r="J9" s="18"/>
    </row>
    <row r="10" spans="1:21" ht="24.75" customHeight="1">
      <c r="B10" s="19" t="s">
        <v>12</v>
      </c>
      <c r="C10" s="19"/>
      <c r="D10" s="18"/>
      <c r="E10" s="18"/>
      <c r="F10" s="18"/>
      <c r="G10" s="18"/>
      <c r="H10" s="18"/>
      <c r="I10" s="18"/>
      <c r="J10" s="18"/>
    </row>
    <row r="11" spans="1:21" ht="24.75" customHeight="1">
      <c r="B11" s="19" t="s">
        <v>145</v>
      </c>
      <c r="C11" s="19"/>
      <c r="D11" s="18"/>
      <c r="E11" s="18"/>
      <c r="F11" s="18"/>
      <c r="G11" s="18"/>
      <c r="H11" s="18"/>
      <c r="I11" s="18"/>
      <c r="J11" s="18"/>
    </row>
    <row r="12" spans="1:21" ht="24.75" customHeight="1">
      <c r="B12" s="19" t="s">
        <v>9</v>
      </c>
      <c r="C12" s="19"/>
      <c r="D12" s="18"/>
      <c r="E12" s="18"/>
      <c r="F12" s="18"/>
      <c r="G12" s="18"/>
      <c r="H12" s="18"/>
      <c r="I12" s="18"/>
      <c r="J12" s="18"/>
    </row>
    <row r="13" spans="1:21" s="26" customFormat="1" ht="24.75" customHeight="1">
      <c r="B13" s="19"/>
      <c r="C13" s="19"/>
      <c r="D13" s="18"/>
      <c r="E13" s="18"/>
      <c r="F13" s="18"/>
      <c r="G13" s="18"/>
      <c r="H13" s="18"/>
      <c r="I13" s="18"/>
      <c r="J13" s="18"/>
      <c r="K13" s="27"/>
      <c r="L13" s="27"/>
      <c r="M13" s="27"/>
      <c r="N13" s="64"/>
      <c r="O13" s="27"/>
      <c r="P13" s="64"/>
      <c r="Q13" s="64"/>
      <c r="R13" s="27"/>
      <c r="S13" s="27"/>
      <c r="T13" s="64"/>
      <c r="U13" s="27"/>
    </row>
    <row r="14" spans="1:21" s="26" customFormat="1" ht="29.25" customHeight="1">
      <c r="A14" s="61"/>
      <c r="D14" s="56"/>
      <c r="E14" s="56"/>
      <c r="J14" s="27"/>
      <c r="K14" s="27"/>
      <c r="L14" s="27"/>
      <c r="M14" s="27"/>
      <c r="N14" s="64"/>
      <c r="O14" s="27"/>
      <c r="P14" s="64"/>
      <c r="Q14" s="64"/>
      <c r="R14" s="27"/>
      <c r="S14" s="27"/>
      <c r="T14" s="64"/>
      <c r="U14" s="27"/>
    </row>
    <row r="15" spans="1:21" ht="33.75">
      <c r="A15" s="229" t="s">
        <v>181</v>
      </c>
      <c r="B15" s="229"/>
      <c r="C15" s="229"/>
      <c r="D15" s="229"/>
      <c r="E15" s="229"/>
      <c r="F15" s="229"/>
      <c r="G15" s="229"/>
      <c r="H15" s="229"/>
      <c r="I15" s="229"/>
      <c r="J15" s="229"/>
      <c r="K15" s="229"/>
      <c r="L15" s="229"/>
      <c r="M15" s="229"/>
      <c r="N15" s="229"/>
      <c r="O15" s="229"/>
      <c r="P15" s="229"/>
      <c r="Q15" s="229"/>
      <c r="R15" s="229"/>
      <c r="S15" s="229"/>
      <c r="T15" s="229"/>
      <c r="U15" s="229"/>
    </row>
    <row r="16" spans="1:21" s="23" customFormat="1" ht="68.25" customHeight="1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5"/>
      <c r="O16" s="63"/>
      <c r="P16" s="65"/>
      <c r="Q16" s="65"/>
      <c r="R16" s="63"/>
      <c r="S16" s="63"/>
      <c r="T16" s="65"/>
      <c r="U16" s="63"/>
    </row>
    <row r="17" spans="1:21" ht="35.25" customHeight="1" thickBot="1">
      <c r="A17" s="234" t="s">
        <v>82</v>
      </c>
      <c r="B17" s="241" t="s">
        <v>83</v>
      </c>
      <c r="C17" s="241"/>
      <c r="D17" s="241"/>
      <c r="E17" s="241"/>
      <c r="F17" s="241"/>
      <c r="G17" s="241"/>
      <c r="H17" s="243" t="s">
        <v>89</v>
      </c>
      <c r="I17" s="260"/>
      <c r="J17" s="260"/>
      <c r="K17" s="260"/>
      <c r="L17" s="260"/>
      <c r="M17" s="260"/>
      <c r="N17" s="244"/>
      <c r="O17" s="241" t="s">
        <v>81</v>
      </c>
      <c r="P17" s="241"/>
      <c r="Q17" s="241"/>
      <c r="R17" s="234"/>
      <c r="S17" s="234"/>
      <c r="T17" s="234"/>
      <c r="U17" s="234" t="s">
        <v>10</v>
      </c>
    </row>
    <row r="18" spans="1:21" s="23" customFormat="1" ht="29.25" customHeight="1">
      <c r="A18" s="238"/>
      <c r="B18" s="234" t="s">
        <v>84</v>
      </c>
      <c r="C18" s="234" t="s">
        <v>85</v>
      </c>
      <c r="D18" s="242" t="s">
        <v>86</v>
      </c>
      <c r="E18" s="242"/>
      <c r="F18" s="234" t="s">
        <v>87</v>
      </c>
      <c r="G18" s="240" t="s">
        <v>88</v>
      </c>
      <c r="H18" s="234" t="s">
        <v>23</v>
      </c>
      <c r="I18" s="234" t="s">
        <v>11</v>
      </c>
      <c r="J18" s="240" t="s">
        <v>91</v>
      </c>
      <c r="K18" s="240" t="s">
        <v>92</v>
      </c>
      <c r="L18" s="243" t="s">
        <v>38</v>
      </c>
      <c r="M18" s="244"/>
      <c r="N18" s="245" t="s">
        <v>112</v>
      </c>
      <c r="O18" s="240" t="s">
        <v>90</v>
      </c>
      <c r="P18" s="245" t="s">
        <v>137</v>
      </c>
      <c r="Q18" s="225" t="s">
        <v>11</v>
      </c>
      <c r="R18" s="247" t="s">
        <v>113</v>
      </c>
      <c r="S18" s="249" t="s">
        <v>103</v>
      </c>
      <c r="T18" s="251" t="s">
        <v>114</v>
      </c>
      <c r="U18" s="235"/>
    </row>
    <row r="19" spans="1:21" s="23" customFormat="1" ht="48.75" customHeight="1">
      <c r="A19" s="239"/>
      <c r="B19" s="239"/>
      <c r="C19" s="239"/>
      <c r="D19" s="92" t="s">
        <v>102</v>
      </c>
      <c r="E19" s="92" t="s">
        <v>13</v>
      </c>
      <c r="F19" s="239"/>
      <c r="G19" s="239"/>
      <c r="H19" s="239"/>
      <c r="I19" s="239"/>
      <c r="J19" s="239"/>
      <c r="K19" s="239"/>
      <c r="L19" s="93" t="s">
        <v>14</v>
      </c>
      <c r="M19" s="93" t="s">
        <v>13</v>
      </c>
      <c r="N19" s="246"/>
      <c r="O19" s="239"/>
      <c r="P19" s="246"/>
      <c r="Q19" s="226"/>
      <c r="R19" s="248"/>
      <c r="S19" s="250"/>
      <c r="T19" s="252"/>
      <c r="U19" s="236"/>
    </row>
    <row r="20" spans="1:21" ht="33.75" customHeight="1">
      <c r="A20" s="93" t="s">
        <v>3</v>
      </c>
      <c r="B20" s="94"/>
      <c r="C20" s="94"/>
      <c r="D20" s="95"/>
      <c r="E20" s="95"/>
      <c r="F20" s="94"/>
      <c r="G20" s="94"/>
      <c r="H20" s="94"/>
      <c r="I20" s="94"/>
      <c r="J20" s="96"/>
      <c r="K20" s="96"/>
      <c r="L20" s="96"/>
      <c r="M20" s="96"/>
      <c r="N20" s="97"/>
      <c r="O20" s="93">
        <f>COUNT(O21:O71)</f>
        <v>10</v>
      </c>
      <c r="P20" s="98">
        <f>SUM(P21:P71)</f>
        <v>17520</v>
      </c>
      <c r="Q20" s="130"/>
      <c r="R20" s="131"/>
      <c r="S20" s="129"/>
      <c r="T20" s="132">
        <f>SUM(T21:T71)</f>
        <v>8760</v>
      </c>
      <c r="U20" s="125"/>
    </row>
    <row r="21" spans="1:21" ht="23.25" customHeight="1">
      <c r="A21" s="231">
        <v>1</v>
      </c>
      <c r="B21" s="230" t="s">
        <v>93</v>
      </c>
      <c r="C21" s="231" t="s">
        <v>94</v>
      </c>
      <c r="D21" s="237">
        <v>42630</v>
      </c>
      <c r="E21" s="237">
        <v>43372</v>
      </c>
      <c r="F21" s="230" t="s">
        <v>136</v>
      </c>
      <c r="G21" s="230" t="s">
        <v>111</v>
      </c>
      <c r="H21" s="230" t="s">
        <v>95</v>
      </c>
      <c r="I21" s="256" t="s">
        <v>116</v>
      </c>
      <c r="J21" s="99" t="s">
        <v>96</v>
      </c>
      <c r="K21" s="99" t="s">
        <v>97</v>
      </c>
      <c r="L21" s="100">
        <v>42630</v>
      </c>
      <c r="M21" s="100">
        <v>42635</v>
      </c>
      <c r="N21" s="101">
        <v>3500</v>
      </c>
      <c r="O21" s="231">
        <v>1</v>
      </c>
      <c r="P21" s="232">
        <f>SUM(N21:N25)</f>
        <v>17520</v>
      </c>
      <c r="Q21" s="224" t="s">
        <v>172</v>
      </c>
      <c r="R21" s="233">
        <f>IF(Q21="철도",1,0.5)</f>
        <v>0.5</v>
      </c>
      <c r="S21" s="227">
        <f>O21*R21</f>
        <v>0.5</v>
      </c>
      <c r="T21" s="228">
        <f>P21*S21</f>
        <v>8760</v>
      </c>
      <c r="U21" s="128"/>
    </row>
    <row r="22" spans="1:21" s="23" customFormat="1" ht="23.25" customHeight="1">
      <c r="A22" s="231"/>
      <c r="B22" s="230"/>
      <c r="C22" s="231"/>
      <c r="D22" s="237"/>
      <c r="E22" s="237"/>
      <c r="F22" s="231"/>
      <c r="G22" s="230"/>
      <c r="H22" s="230"/>
      <c r="I22" s="257"/>
      <c r="J22" s="99" t="s">
        <v>98</v>
      </c>
      <c r="K22" s="99" t="s">
        <v>97</v>
      </c>
      <c r="L22" s="100">
        <v>42671</v>
      </c>
      <c r="M22" s="100">
        <v>42740</v>
      </c>
      <c r="N22" s="101">
        <v>3500</v>
      </c>
      <c r="O22" s="231"/>
      <c r="P22" s="232"/>
      <c r="Q22" s="224"/>
      <c r="R22" s="233"/>
      <c r="S22" s="227"/>
      <c r="T22" s="228"/>
      <c r="U22" s="128"/>
    </row>
    <row r="23" spans="1:21" s="23" customFormat="1" ht="23.25" customHeight="1">
      <c r="A23" s="231"/>
      <c r="B23" s="230"/>
      <c r="C23" s="231"/>
      <c r="D23" s="237"/>
      <c r="E23" s="237"/>
      <c r="F23" s="231"/>
      <c r="G23" s="230"/>
      <c r="H23" s="230"/>
      <c r="I23" s="257"/>
      <c r="J23" s="99" t="s">
        <v>99</v>
      </c>
      <c r="K23" s="99" t="s">
        <v>97</v>
      </c>
      <c r="L23" s="100">
        <v>42876</v>
      </c>
      <c r="M23" s="100">
        <v>42886</v>
      </c>
      <c r="N23" s="101">
        <v>4200</v>
      </c>
      <c r="O23" s="231"/>
      <c r="P23" s="232"/>
      <c r="Q23" s="224"/>
      <c r="R23" s="233"/>
      <c r="S23" s="227"/>
      <c r="T23" s="228"/>
      <c r="U23" s="128"/>
    </row>
    <row r="24" spans="1:21" s="23" customFormat="1" ht="23.25" customHeight="1">
      <c r="A24" s="231"/>
      <c r="B24" s="230"/>
      <c r="C24" s="231"/>
      <c r="D24" s="237"/>
      <c r="E24" s="237"/>
      <c r="F24" s="231"/>
      <c r="G24" s="230"/>
      <c r="H24" s="230"/>
      <c r="I24" s="257"/>
      <c r="J24" s="99" t="s">
        <v>100</v>
      </c>
      <c r="K24" s="99" t="s">
        <v>97</v>
      </c>
      <c r="L24" s="100">
        <v>43009</v>
      </c>
      <c r="M24" s="100">
        <v>43059</v>
      </c>
      <c r="N24" s="101">
        <v>2120</v>
      </c>
      <c r="O24" s="231"/>
      <c r="P24" s="232"/>
      <c r="Q24" s="224"/>
      <c r="R24" s="233"/>
      <c r="S24" s="227"/>
      <c r="T24" s="228"/>
      <c r="U24" s="128"/>
    </row>
    <row r="25" spans="1:21" s="23" customFormat="1" ht="23.25" customHeight="1">
      <c r="A25" s="231"/>
      <c r="B25" s="230"/>
      <c r="C25" s="231"/>
      <c r="D25" s="237"/>
      <c r="E25" s="237"/>
      <c r="F25" s="231"/>
      <c r="G25" s="230"/>
      <c r="H25" s="230"/>
      <c r="I25" s="258"/>
      <c r="J25" s="99" t="s">
        <v>101</v>
      </c>
      <c r="K25" s="99" t="s">
        <v>97</v>
      </c>
      <c r="L25" s="100">
        <v>43289</v>
      </c>
      <c r="M25" s="100">
        <v>43372</v>
      </c>
      <c r="N25" s="101">
        <v>4200</v>
      </c>
      <c r="O25" s="231"/>
      <c r="P25" s="232"/>
      <c r="Q25" s="224"/>
      <c r="R25" s="233"/>
      <c r="S25" s="227"/>
      <c r="T25" s="228"/>
      <c r="U25" s="128"/>
    </row>
    <row r="26" spans="1:21" ht="24.75" customHeight="1">
      <c r="A26" s="231">
        <v>2</v>
      </c>
      <c r="B26" s="230"/>
      <c r="C26" s="231"/>
      <c r="D26" s="237"/>
      <c r="E26" s="237"/>
      <c r="F26" s="230"/>
      <c r="G26" s="230"/>
      <c r="H26" s="230"/>
      <c r="I26" s="256"/>
      <c r="J26" s="99"/>
      <c r="K26" s="99"/>
      <c r="L26" s="100"/>
      <c r="M26" s="100"/>
      <c r="N26" s="101"/>
      <c r="O26" s="231">
        <v>1</v>
      </c>
      <c r="P26" s="232"/>
      <c r="Q26" s="224" t="s">
        <v>171</v>
      </c>
      <c r="R26" s="233">
        <f t="shared" ref="R26" si="0">IF(Q26="철도",1,0.5)</f>
        <v>1</v>
      </c>
      <c r="S26" s="227">
        <f t="shared" ref="S26:T26" si="1">O26*R26</f>
        <v>1</v>
      </c>
      <c r="T26" s="228">
        <f t="shared" si="1"/>
        <v>0</v>
      </c>
      <c r="U26" s="128"/>
    </row>
    <row r="27" spans="1:21" s="23" customFormat="1" ht="24.75" customHeight="1">
      <c r="A27" s="231"/>
      <c r="B27" s="230"/>
      <c r="C27" s="231"/>
      <c r="D27" s="237"/>
      <c r="E27" s="237"/>
      <c r="F27" s="231"/>
      <c r="G27" s="230"/>
      <c r="H27" s="230"/>
      <c r="I27" s="257"/>
      <c r="J27" s="99"/>
      <c r="K27" s="99"/>
      <c r="L27" s="100"/>
      <c r="M27" s="100"/>
      <c r="N27" s="101"/>
      <c r="O27" s="231"/>
      <c r="P27" s="232"/>
      <c r="Q27" s="224"/>
      <c r="R27" s="233"/>
      <c r="S27" s="227"/>
      <c r="T27" s="228"/>
      <c r="U27" s="128"/>
    </row>
    <row r="28" spans="1:21" s="23" customFormat="1" ht="24.75" customHeight="1">
      <c r="A28" s="231"/>
      <c r="B28" s="230"/>
      <c r="C28" s="231"/>
      <c r="D28" s="237"/>
      <c r="E28" s="237"/>
      <c r="F28" s="231"/>
      <c r="G28" s="230"/>
      <c r="H28" s="230"/>
      <c r="I28" s="257"/>
      <c r="J28" s="99"/>
      <c r="K28" s="99"/>
      <c r="L28" s="100"/>
      <c r="M28" s="100"/>
      <c r="N28" s="101"/>
      <c r="O28" s="231"/>
      <c r="P28" s="232"/>
      <c r="Q28" s="224"/>
      <c r="R28" s="233"/>
      <c r="S28" s="227"/>
      <c r="T28" s="228"/>
      <c r="U28" s="128"/>
    </row>
    <row r="29" spans="1:21" s="23" customFormat="1" ht="24.75" customHeight="1">
      <c r="A29" s="231"/>
      <c r="B29" s="230"/>
      <c r="C29" s="231"/>
      <c r="D29" s="237"/>
      <c r="E29" s="237"/>
      <c r="F29" s="231"/>
      <c r="G29" s="230"/>
      <c r="H29" s="230"/>
      <c r="I29" s="257"/>
      <c r="J29" s="99"/>
      <c r="K29" s="99"/>
      <c r="L29" s="100"/>
      <c r="M29" s="100"/>
      <c r="N29" s="101"/>
      <c r="O29" s="231"/>
      <c r="P29" s="232"/>
      <c r="Q29" s="224"/>
      <c r="R29" s="233"/>
      <c r="S29" s="227"/>
      <c r="T29" s="228"/>
      <c r="U29" s="128"/>
    </row>
    <row r="30" spans="1:21" s="23" customFormat="1" ht="24.75" customHeight="1">
      <c r="A30" s="231"/>
      <c r="B30" s="230"/>
      <c r="C30" s="231"/>
      <c r="D30" s="237"/>
      <c r="E30" s="237"/>
      <c r="F30" s="231"/>
      <c r="G30" s="230"/>
      <c r="H30" s="230"/>
      <c r="I30" s="258"/>
      <c r="J30" s="99"/>
      <c r="K30" s="99"/>
      <c r="L30" s="100"/>
      <c r="M30" s="100"/>
      <c r="N30" s="101"/>
      <c r="O30" s="231"/>
      <c r="P30" s="232"/>
      <c r="Q30" s="224"/>
      <c r="R30" s="233"/>
      <c r="S30" s="227"/>
      <c r="T30" s="228"/>
      <c r="U30" s="128"/>
    </row>
    <row r="31" spans="1:21" s="23" customFormat="1" ht="24.75" customHeight="1">
      <c r="A31" s="231">
        <v>3</v>
      </c>
      <c r="B31" s="230"/>
      <c r="C31" s="231"/>
      <c r="D31" s="237"/>
      <c r="E31" s="237"/>
      <c r="F31" s="230"/>
      <c r="G31" s="230"/>
      <c r="H31" s="230"/>
      <c r="I31" s="256"/>
      <c r="J31" s="99"/>
      <c r="K31" s="99"/>
      <c r="L31" s="100"/>
      <c r="M31" s="100"/>
      <c r="N31" s="101"/>
      <c r="O31" s="231">
        <v>1</v>
      </c>
      <c r="P31" s="232"/>
      <c r="Q31" s="224" t="s">
        <v>171</v>
      </c>
      <c r="R31" s="233">
        <f t="shared" ref="R31" si="2">IF(Q31="철도",1,0.5)</f>
        <v>1</v>
      </c>
      <c r="S31" s="227">
        <f t="shared" ref="S31:T31" si="3">O31*R31</f>
        <v>1</v>
      </c>
      <c r="T31" s="228">
        <f t="shared" si="3"/>
        <v>0</v>
      </c>
      <c r="U31" s="128"/>
    </row>
    <row r="32" spans="1:21" ht="24.75" customHeight="1">
      <c r="A32" s="231">
        <v>4</v>
      </c>
      <c r="B32" s="230"/>
      <c r="C32" s="231"/>
      <c r="D32" s="237"/>
      <c r="E32" s="237"/>
      <c r="F32" s="231"/>
      <c r="G32" s="230"/>
      <c r="H32" s="230"/>
      <c r="I32" s="257"/>
      <c r="J32" s="99"/>
      <c r="K32" s="99"/>
      <c r="L32" s="100"/>
      <c r="M32" s="100"/>
      <c r="N32" s="101"/>
      <c r="O32" s="231"/>
      <c r="P32" s="232"/>
      <c r="Q32" s="224"/>
      <c r="R32" s="233"/>
      <c r="S32" s="227"/>
      <c r="T32" s="228"/>
      <c r="U32" s="128"/>
    </row>
    <row r="33" spans="1:21" ht="24.75" customHeight="1">
      <c r="A33" s="231">
        <v>5</v>
      </c>
      <c r="B33" s="230"/>
      <c r="C33" s="231"/>
      <c r="D33" s="237"/>
      <c r="E33" s="237"/>
      <c r="F33" s="231"/>
      <c r="G33" s="230"/>
      <c r="H33" s="230"/>
      <c r="I33" s="257"/>
      <c r="J33" s="99"/>
      <c r="K33" s="99"/>
      <c r="L33" s="100"/>
      <c r="M33" s="100"/>
      <c r="N33" s="101"/>
      <c r="O33" s="231"/>
      <c r="P33" s="232"/>
      <c r="Q33" s="224"/>
      <c r="R33" s="233"/>
      <c r="S33" s="227"/>
      <c r="T33" s="228"/>
      <c r="U33" s="128"/>
    </row>
    <row r="34" spans="1:21" ht="24.75" customHeight="1">
      <c r="A34" s="231"/>
      <c r="B34" s="230"/>
      <c r="C34" s="231"/>
      <c r="D34" s="237"/>
      <c r="E34" s="237"/>
      <c r="F34" s="231"/>
      <c r="G34" s="230"/>
      <c r="H34" s="230"/>
      <c r="I34" s="257"/>
      <c r="J34" s="99"/>
      <c r="K34" s="99"/>
      <c r="L34" s="100"/>
      <c r="M34" s="100"/>
      <c r="N34" s="101"/>
      <c r="O34" s="231"/>
      <c r="P34" s="232"/>
      <c r="Q34" s="224"/>
      <c r="R34" s="233"/>
      <c r="S34" s="227"/>
      <c r="T34" s="228"/>
      <c r="U34" s="128"/>
    </row>
    <row r="35" spans="1:21" ht="24.75" customHeight="1">
      <c r="A35" s="231"/>
      <c r="B35" s="230"/>
      <c r="C35" s="231"/>
      <c r="D35" s="237"/>
      <c r="E35" s="237"/>
      <c r="F35" s="231"/>
      <c r="G35" s="230"/>
      <c r="H35" s="230"/>
      <c r="I35" s="258"/>
      <c r="J35" s="99"/>
      <c r="K35" s="99"/>
      <c r="L35" s="100"/>
      <c r="M35" s="100"/>
      <c r="N35" s="101"/>
      <c r="O35" s="231"/>
      <c r="P35" s="232"/>
      <c r="Q35" s="224"/>
      <c r="R35" s="233"/>
      <c r="S35" s="227"/>
      <c r="T35" s="228"/>
      <c r="U35" s="128"/>
    </row>
    <row r="36" spans="1:21" ht="18.75">
      <c r="A36" s="231">
        <v>4</v>
      </c>
      <c r="B36" s="230"/>
      <c r="C36" s="231"/>
      <c r="D36" s="237"/>
      <c r="E36" s="237"/>
      <c r="F36" s="230"/>
      <c r="G36" s="230"/>
      <c r="H36" s="230"/>
      <c r="I36" s="256"/>
      <c r="J36" s="99"/>
      <c r="K36" s="99"/>
      <c r="L36" s="100"/>
      <c r="M36" s="100"/>
      <c r="N36" s="101"/>
      <c r="O36" s="231">
        <v>1</v>
      </c>
      <c r="P36" s="232"/>
      <c r="Q36" s="224" t="s">
        <v>172</v>
      </c>
      <c r="R36" s="233">
        <f t="shared" ref="R36" si="4">IF(Q36="철도",1,0.5)</f>
        <v>0.5</v>
      </c>
      <c r="S36" s="227">
        <f t="shared" ref="S36:T36" si="5">O36*R36</f>
        <v>0.5</v>
      </c>
      <c r="T36" s="228">
        <f t="shared" si="5"/>
        <v>0</v>
      </c>
      <c r="U36" s="128"/>
    </row>
    <row r="37" spans="1:21" ht="18.75">
      <c r="A37" s="231"/>
      <c r="B37" s="230"/>
      <c r="C37" s="231"/>
      <c r="D37" s="237"/>
      <c r="E37" s="237"/>
      <c r="F37" s="231"/>
      <c r="G37" s="230"/>
      <c r="H37" s="230"/>
      <c r="I37" s="257"/>
      <c r="J37" s="99"/>
      <c r="K37" s="99"/>
      <c r="L37" s="100"/>
      <c r="M37" s="100"/>
      <c r="N37" s="101"/>
      <c r="O37" s="231"/>
      <c r="P37" s="232"/>
      <c r="Q37" s="224"/>
      <c r="R37" s="233"/>
      <c r="S37" s="227"/>
      <c r="T37" s="228"/>
      <c r="U37" s="128"/>
    </row>
    <row r="38" spans="1:21" ht="18.75">
      <c r="A38" s="231"/>
      <c r="B38" s="230"/>
      <c r="C38" s="231"/>
      <c r="D38" s="237"/>
      <c r="E38" s="237"/>
      <c r="F38" s="231"/>
      <c r="G38" s="230"/>
      <c r="H38" s="230"/>
      <c r="I38" s="257"/>
      <c r="J38" s="99"/>
      <c r="K38" s="99"/>
      <c r="L38" s="100"/>
      <c r="M38" s="100"/>
      <c r="N38" s="101"/>
      <c r="O38" s="231"/>
      <c r="P38" s="232"/>
      <c r="Q38" s="224"/>
      <c r="R38" s="233"/>
      <c r="S38" s="227"/>
      <c r="T38" s="228"/>
      <c r="U38" s="128"/>
    </row>
    <row r="39" spans="1:21" ht="18.75">
      <c r="A39" s="231"/>
      <c r="B39" s="230"/>
      <c r="C39" s="231"/>
      <c r="D39" s="237"/>
      <c r="E39" s="237"/>
      <c r="F39" s="231"/>
      <c r="G39" s="230"/>
      <c r="H39" s="230"/>
      <c r="I39" s="257"/>
      <c r="J39" s="99"/>
      <c r="K39" s="99"/>
      <c r="L39" s="100"/>
      <c r="M39" s="100"/>
      <c r="N39" s="101"/>
      <c r="O39" s="231"/>
      <c r="P39" s="232"/>
      <c r="Q39" s="224"/>
      <c r="R39" s="233"/>
      <c r="S39" s="227"/>
      <c r="T39" s="228"/>
      <c r="U39" s="128"/>
    </row>
    <row r="40" spans="1:21" ht="18.75">
      <c r="A40" s="231"/>
      <c r="B40" s="230"/>
      <c r="C40" s="231"/>
      <c r="D40" s="237"/>
      <c r="E40" s="237"/>
      <c r="F40" s="231"/>
      <c r="G40" s="230"/>
      <c r="H40" s="230"/>
      <c r="I40" s="258"/>
      <c r="J40" s="99"/>
      <c r="K40" s="99"/>
      <c r="L40" s="100"/>
      <c r="M40" s="100"/>
      <c r="N40" s="101"/>
      <c r="O40" s="231"/>
      <c r="P40" s="232"/>
      <c r="Q40" s="224"/>
      <c r="R40" s="233"/>
      <c r="S40" s="227"/>
      <c r="T40" s="228"/>
      <c r="U40" s="128"/>
    </row>
    <row r="41" spans="1:21" ht="18.75">
      <c r="A41" s="231">
        <v>5</v>
      </c>
      <c r="B41" s="230"/>
      <c r="C41" s="231"/>
      <c r="D41" s="237"/>
      <c r="E41" s="237"/>
      <c r="F41" s="230"/>
      <c r="G41" s="230"/>
      <c r="H41" s="230"/>
      <c r="I41" s="256"/>
      <c r="J41" s="99"/>
      <c r="K41" s="99"/>
      <c r="L41" s="100"/>
      <c r="M41" s="100"/>
      <c r="N41" s="101"/>
      <c r="O41" s="231">
        <v>1</v>
      </c>
      <c r="P41" s="232"/>
      <c r="Q41" s="224" t="s">
        <v>172</v>
      </c>
      <c r="R41" s="233">
        <f t="shared" ref="R41" si="6">IF(Q41="철도",1,0.5)</f>
        <v>0.5</v>
      </c>
      <c r="S41" s="227">
        <f t="shared" ref="S41:T41" si="7">O41*R41</f>
        <v>0.5</v>
      </c>
      <c r="T41" s="228">
        <f t="shared" si="7"/>
        <v>0</v>
      </c>
      <c r="U41" s="128"/>
    </row>
    <row r="42" spans="1:21" ht="18.75">
      <c r="A42" s="231"/>
      <c r="B42" s="230"/>
      <c r="C42" s="231"/>
      <c r="D42" s="237"/>
      <c r="E42" s="237"/>
      <c r="F42" s="231"/>
      <c r="G42" s="230"/>
      <c r="H42" s="230"/>
      <c r="I42" s="257"/>
      <c r="J42" s="99"/>
      <c r="K42" s="99"/>
      <c r="L42" s="100"/>
      <c r="M42" s="100"/>
      <c r="N42" s="101"/>
      <c r="O42" s="231"/>
      <c r="P42" s="232"/>
      <c r="Q42" s="224"/>
      <c r="R42" s="233"/>
      <c r="S42" s="227"/>
      <c r="T42" s="228"/>
      <c r="U42" s="128"/>
    </row>
    <row r="43" spans="1:21" ht="18.75">
      <c r="A43" s="231"/>
      <c r="B43" s="230"/>
      <c r="C43" s="231"/>
      <c r="D43" s="237"/>
      <c r="E43" s="237"/>
      <c r="F43" s="231"/>
      <c r="G43" s="230"/>
      <c r="H43" s="230"/>
      <c r="I43" s="257"/>
      <c r="J43" s="99"/>
      <c r="K43" s="99"/>
      <c r="L43" s="100"/>
      <c r="M43" s="100"/>
      <c r="N43" s="101"/>
      <c r="O43" s="231"/>
      <c r="P43" s="232"/>
      <c r="Q43" s="224"/>
      <c r="R43" s="233"/>
      <c r="S43" s="227"/>
      <c r="T43" s="228"/>
      <c r="U43" s="128"/>
    </row>
    <row r="44" spans="1:21" ht="18.75">
      <c r="A44" s="231"/>
      <c r="B44" s="230"/>
      <c r="C44" s="231"/>
      <c r="D44" s="237"/>
      <c r="E44" s="237"/>
      <c r="F44" s="231"/>
      <c r="G44" s="230"/>
      <c r="H44" s="230"/>
      <c r="I44" s="257"/>
      <c r="J44" s="99"/>
      <c r="K44" s="99"/>
      <c r="L44" s="100"/>
      <c r="M44" s="100"/>
      <c r="N44" s="101"/>
      <c r="O44" s="231"/>
      <c r="P44" s="232"/>
      <c r="Q44" s="224"/>
      <c r="R44" s="233"/>
      <c r="S44" s="227"/>
      <c r="T44" s="228"/>
      <c r="U44" s="128"/>
    </row>
    <row r="45" spans="1:21" ht="18.75">
      <c r="A45" s="231"/>
      <c r="B45" s="230"/>
      <c r="C45" s="231"/>
      <c r="D45" s="237"/>
      <c r="E45" s="237"/>
      <c r="F45" s="231"/>
      <c r="G45" s="230"/>
      <c r="H45" s="230"/>
      <c r="I45" s="258"/>
      <c r="J45" s="99"/>
      <c r="K45" s="99"/>
      <c r="L45" s="100"/>
      <c r="M45" s="100"/>
      <c r="N45" s="101"/>
      <c r="O45" s="231"/>
      <c r="P45" s="232"/>
      <c r="Q45" s="224"/>
      <c r="R45" s="233"/>
      <c r="S45" s="227"/>
      <c r="T45" s="228"/>
      <c r="U45" s="128"/>
    </row>
    <row r="46" spans="1:21" ht="18.75">
      <c r="A46" s="231">
        <v>6</v>
      </c>
      <c r="B46" s="230"/>
      <c r="C46" s="231"/>
      <c r="D46" s="237"/>
      <c r="E46" s="237"/>
      <c r="F46" s="230"/>
      <c r="G46" s="230"/>
      <c r="H46" s="230"/>
      <c r="I46" s="256"/>
      <c r="J46" s="99"/>
      <c r="K46" s="99"/>
      <c r="L46" s="100"/>
      <c r="M46" s="100"/>
      <c r="N46" s="101"/>
      <c r="O46" s="231">
        <v>1</v>
      </c>
      <c r="P46" s="232"/>
      <c r="Q46" s="224" t="s">
        <v>171</v>
      </c>
      <c r="R46" s="233">
        <f t="shared" ref="R46" si="8">IF(Q46="철도",1,0.5)</f>
        <v>1</v>
      </c>
      <c r="S46" s="227">
        <f t="shared" ref="S46:T46" si="9">O46*R46</f>
        <v>1</v>
      </c>
      <c r="T46" s="228">
        <f t="shared" si="9"/>
        <v>0</v>
      </c>
      <c r="U46" s="128"/>
    </row>
    <row r="47" spans="1:21" ht="18.75">
      <c r="A47" s="231"/>
      <c r="B47" s="230"/>
      <c r="C47" s="231"/>
      <c r="D47" s="237"/>
      <c r="E47" s="237"/>
      <c r="F47" s="231"/>
      <c r="G47" s="230"/>
      <c r="H47" s="230"/>
      <c r="I47" s="257"/>
      <c r="J47" s="99"/>
      <c r="K47" s="99"/>
      <c r="L47" s="100"/>
      <c r="M47" s="100"/>
      <c r="N47" s="101"/>
      <c r="O47" s="231"/>
      <c r="P47" s="232"/>
      <c r="Q47" s="224"/>
      <c r="R47" s="233"/>
      <c r="S47" s="227"/>
      <c r="T47" s="228"/>
      <c r="U47" s="128"/>
    </row>
    <row r="48" spans="1:21" ht="18.75">
      <c r="A48" s="231"/>
      <c r="B48" s="230"/>
      <c r="C48" s="231"/>
      <c r="D48" s="237"/>
      <c r="E48" s="237"/>
      <c r="F48" s="231"/>
      <c r="G48" s="230"/>
      <c r="H48" s="230"/>
      <c r="I48" s="257"/>
      <c r="J48" s="99"/>
      <c r="K48" s="99"/>
      <c r="L48" s="100"/>
      <c r="M48" s="100"/>
      <c r="N48" s="101"/>
      <c r="O48" s="231"/>
      <c r="P48" s="232"/>
      <c r="Q48" s="224"/>
      <c r="R48" s="233"/>
      <c r="S48" s="227"/>
      <c r="T48" s="228"/>
      <c r="U48" s="128"/>
    </row>
    <row r="49" spans="1:21" ht="18.75">
      <c r="A49" s="231"/>
      <c r="B49" s="230"/>
      <c r="C49" s="231"/>
      <c r="D49" s="237"/>
      <c r="E49" s="237"/>
      <c r="F49" s="231"/>
      <c r="G49" s="230"/>
      <c r="H49" s="230"/>
      <c r="I49" s="257"/>
      <c r="J49" s="99"/>
      <c r="K49" s="99"/>
      <c r="L49" s="100"/>
      <c r="M49" s="100"/>
      <c r="N49" s="101"/>
      <c r="O49" s="231"/>
      <c r="P49" s="232"/>
      <c r="Q49" s="224"/>
      <c r="R49" s="233"/>
      <c r="S49" s="227"/>
      <c r="T49" s="228"/>
      <c r="U49" s="128"/>
    </row>
    <row r="50" spans="1:21" ht="18.75">
      <c r="A50" s="231"/>
      <c r="B50" s="230"/>
      <c r="C50" s="231"/>
      <c r="D50" s="237"/>
      <c r="E50" s="237"/>
      <c r="F50" s="231"/>
      <c r="G50" s="230"/>
      <c r="H50" s="230"/>
      <c r="I50" s="258"/>
      <c r="J50" s="99"/>
      <c r="K50" s="99"/>
      <c r="L50" s="100"/>
      <c r="M50" s="100"/>
      <c r="N50" s="101"/>
      <c r="O50" s="231"/>
      <c r="P50" s="232"/>
      <c r="Q50" s="224"/>
      <c r="R50" s="233"/>
      <c r="S50" s="227"/>
      <c r="T50" s="228"/>
      <c r="U50" s="128"/>
    </row>
    <row r="51" spans="1:21" ht="18.75">
      <c r="A51" s="231">
        <v>7</v>
      </c>
      <c r="B51" s="230"/>
      <c r="C51" s="231"/>
      <c r="D51" s="237"/>
      <c r="E51" s="237"/>
      <c r="F51" s="230"/>
      <c r="G51" s="230"/>
      <c r="H51" s="230"/>
      <c r="I51" s="256"/>
      <c r="J51" s="99"/>
      <c r="K51" s="99"/>
      <c r="L51" s="100"/>
      <c r="M51" s="100"/>
      <c r="N51" s="101"/>
      <c r="O51" s="231">
        <v>1</v>
      </c>
      <c r="P51" s="232"/>
      <c r="Q51" s="224" t="s">
        <v>172</v>
      </c>
      <c r="R51" s="233">
        <f t="shared" ref="R51" si="10">IF(Q51="철도",1,0.5)</f>
        <v>0.5</v>
      </c>
      <c r="S51" s="227">
        <f t="shared" ref="S51:T51" si="11">O51*R51</f>
        <v>0.5</v>
      </c>
      <c r="T51" s="228">
        <f t="shared" si="11"/>
        <v>0</v>
      </c>
      <c r="U51" s="128"/>
    </row>
    <row r="52" spans="1:21" ht="18.75">
      <c r="A52" s="231"/>
      <c r="B52" s="230"/>
      <c r="C52" s="231"/>
      <c r="D52" s="237"/>
      <c r="E52" s="237"/>
      <c r="F52" s="231"/>
      <c r="G52" s="230"/>
      <c r="H52" s="230"/>
      <c r="I52" s="257"/>
      <c r="J52" s="99"/>
      <c r="K52" s="99"/>
      <c r="L52" s="100"/>
      <c r="M52" s="100"/>
      <c r="N52" s="101"/>
      <c r="O52" s="231"/>
      <c r="P52" s="232"/>
      <c r="Q52" s="224"/>
      <c r="R52" s="233"/>
      <c r="S52" s="227"/>
      <c r="T52" s="228"/>
      <c r="U52" s="128"/>
    </row>
    <row r="53" spans="1:21" ht="18.75">
      <c r="A53" s="231"/>
      <c r="B53" s="230"/>
      <c r="C53" s="231"/>
      <c r="D53" s="237"/>
      <c r="E53" s="237"/>
      <c r="F53" s="231"/>
      <c r="G53" s="230"/>
      <c r="H53" s="230"/>
      <c r="I53" s="257"/>
      <c r="J53" s="99"/>
      <c r="K53" s="99"/>
      <c r="L53" s="100"/>
      <c r="M53" s="100"/>
      <c r="N53" s="101"/>
      <c r="O53" s="231"/>
      <c r="P53" s="232"/>
      <c r="Q53" s="224"/>
      <c r="R53" s="233"/>
      <c r="S53" s="227"/>
      <c r="T53" s="228"/>
      <c r="U53" s="128"/>
    </row>
    <row r="54" spans="1:21" ht="18.75">
      <c r="A54" s="231"/>
      <c r="B54" s="230"/>
      <c r="C54" s="231"/>
      <c r="D54" s="237"/>
      <c r="E54" s="237"/>
      <c r="F54" s="231"/>
      <c r="G54" s="230"/>
      <c r="H54" s="230"/>
      <c r="I54" s="257"/>
      <c r="J54" s="99"/>
      <c r="K54" s="99"/>
      <c r="L54" s="100"/>
      <c r="M54" s="100"/>
      <c r="N54" s="101"/>
      <c r="O54" s="231"/>
      <c r="P54" s="232"/>
      <c r="Q54" s="224"/>
      <c r="R54" s="233"/>
      <c r="S54" s="227"/>
      <c r="T54" s="228"/>
      <c r="U54" s="128"/>
    </row>
    <row r="55" spans="1:21" ht="18.75">
      <c r="A55" s="231"/>
      <c r="B55" s="230"/>
      <c r="C55" s="231"/>
      <c r="D55" s="237"/>
      <c r="E55" s="237"/>
      <c r="F55" s="231"/>
      <c r="G55" s="230"/>
      <c r="H55" s="230"/>
      <c r="I55" s="258"/>
      <c r="J55" s="99"/>
      <c r="K55" s="99"/>
      <c r="L55" s="100"/>
      <c r="M55" s="100"/>
      <c r="N55" s="101"/>
      <c r="O55" s="231"/>
      <c r="P55" s="232"/>
      <c r="Q55" s="224"/>
      <c r="R55" s="233"/>
      <c r="S55" s="227"/>
      <c r="T55" s="228"/>
      <c r="U55" s="128"/>
    </row>
    <row r="56" spans="1:21" ht="18.75">
      <c r="A56" s="231">
        <v>8</v>
      </c>
      <c r="B56" s="230"/>
      <c r="C56" s="231"/>
      <c r="D56" s="237"/>
      <c r="E56" s="237"/>
      <c r="F56" s="230"/>
      <c r="G56" s="230"/>
      <c r="H56" s="230"/>
      <c r="I56" s="256"/>
      <c r="J56" s="99"/>
      <c r="K56" s="99"/>
      <c r="L56" s="100"/>
      <c r="M56" s="100"/>
      <c r="N56" s="101"/>
      <c r="O56" s="231">
        <v>1</v>
      </c>
      <c r="P56" s="232"/>
      <c r="Q56" s="224" t="s">
        <v>172</v>
      </c>
      <c r="R56" s="233">
        <f t="shared" ref="R56" si="12">IF(Q56="철도",1,0.5)</f>
        <v>0.5</v>
      </c>
      <c r="S56" s="227">
        <f t="shared" ref="S56:T56" si="13">O56*R56</f>
        <v>0.5</v>
      </c>
      <c r="T56" s="228">
        <f t="shared" si="13"/>
        <v>0</v>
      </c>
      <c r="U56" s="128"/>
    </row>
    <row r="57" spans="1:21" ht="18.75">
      <c r="A57" s="231"/>
      <c r="B57" s="230"/>
      <c r="C57" s="231"/>
      <c r="D57" s="237"/>
      <c r="E57" s="237"/>
      <c r="F57" s="231"/>
      <c r="G57" s="230"/>
      <c r="H57" s="230"/>
      <c r="I57" s="257"/>
      <c r="J57" s="99"/>
      <c r="K57" s="99"/>
      <c r="L57" s="100"/>
      <c r="M57" s="100"/>
      <c r="N57" s="101"/>
      <c r="O57" s="231"/>
      <c r="P57" s="232"/>
      <c r="Q57" s="224"/>
      <c r="R57" s="233"/>
      <c r="S57" s="227"/>
      <c r="T57" s="228"/>
      <c r="U57" s="128"/>
    </row>
    <row r="58" spans="1:21" ht="18.75">
      <c r="A58" s="231"/>
      <c r="B58" s="230"/>
      <c r="C58" s="231"/>
      <c r="D58" s="237"/>
      <c r="E58" s="237"/>
      <c r="F58" s="231"/>
      <c r="G58" s="230"/>
      <c r="H58" s="230"/>
      <c r="I58" s="257"/>
      <c r="J58" s="99"/>
      <c r="K58" s="99"/>
      <c r="L58" s="100"/>
      <c r="M58" s="100"/>
      <c r="N58" s="101"/>
      <c r="O58" s="231"/>
      <c r="P58" s="232"/>
      <c r="Q58" s="224"/>
      <c r="R58" s="233"/>
      <c r="S58" s="227"/>
      <c r="T58" s="228"/>
      <c r="U58" s="128"/>
    </row>
    <row r="59" spans="1:21" ht="18.75">
      <c r="A59" s="231"/>
      <c r="B59" s="230"/>
      <c r="C59" s="231"/>
      <c r="D59" s="237"/>
      <c r="E59" s="237"/>
      <c r="F59" s="231"/>
      <c r="G59" s="230"/>
      <c r="H59" s="230"/>
      <c r="I59" s="257"/>
      <c r="J59" s="99"/>
      <c r="K59" s="99"/>
      <c r="L59" s="100"/>
      <c r="M59" s="100"/>
      <c r="N59" s="101"/>
      <c r="O59" s="231"/>
      <c r="P59" s="232"/>
      <c r="Q59" s="224"/>
      <c r="R59" s="233"/>
      <c r="S59" s="227"/>
      <c r="T59" s="228"/>
      <c r="U59" s="128"/>
    </row>
    <row r="60" spans="1:21" ht="18.75">
      <c r="A60" s="231"/>
      <c r="B60" s="230"/>
      <c r="C60" s="231"/>
      <c r="D60" s="237"/>
      <c r="E60" s="237"/>
      <c r="F60" s="231"/>
      <c r="G60" s="230"/>
      <c r="H60" s="230"/>
      <c r="I60" s="258"/>
      <c r="J60" s="99"/>
      <c r="K60" s="99"/>
      <c r="L60" s="100"/>
      <c r="M60" s="100"/>
      <c r="N60" s="101"/>
      <c r="O60" s="231"/>
      <c r="P60" s="232"/>
      <c r="Q60" s="224"/>
      <c r="R60" s="233"/>
      <c r="S60" s="227"/>
      <c r="T60" s="228"/>
      <c r="U60" s="128"/>
    </row>
    <row r="61" spans="1:21" ht="18.75">
      <c r="A61" s="231">
        <v>9</v>
      </c>
      <c r="B61" s="230"/>
      <c r="C61" s="231"/>
      <c r="D61" s="237"/>
      <c r="E61" s="237"/>
      <c r="F61" s="230"/>
      <c r="G61" s="230"/>
      <c r="H61" s="230"/>
      <c r="I61" s="256"/>
      <c r="J61" s="99"/>
      <c r="K61" s="99"/>
      <c r="L61" s="100"/>
      <c r="M61" s="100"/>
      <c r="N61" s="101"/>
      <c r="O61" s="231">
        <v>1</v>
      </c>
      <c r="P61" s="232"/>
      <c r="Q61" s="224" t="s">
        <v>172</v>
      </c>
      <c r="R61" s="233">
        <f t="shared" ref="R61" si="14">IF(Q61="철도",1,0.5)</f>
        <v>0.5</v>
      </c>
      <c r="S61" s="227">
        <f t="shared" ref="S61:T61" si="15">O61*R61</f>
        <v>0.5</v>
      </c>
      <c r="T61" s="228">
        <f t="shared" si="15"/>
        <v>0</v>
      </c>
      <c r="U61" s="128"/>
    </row>
    <row r="62" spans="1:21" ht="18.75">
      <c r="A62" s="231"/>
      <c r="B62" s="230"/>
      <c r="C62" s="231"/>
      <c r="D62" s="237"/>
      <c r="E62" s="237"/>
      <c r="F62" s="231"/>
      <c r="G62" s="230"/>
      <c r="H62" s="230"/>
      <c r="I62" s="257"/>
      <c r="J62" s="99"/>
      <c r="K62" s="99"/>
      <c r="L62" s="100"/>
      <c r="M62" s="100"/>
      <c r="N62" s="101"/>
      <c r="O62" s="231"/>
      <c r="P62" s="232"/>
      <c r="Q62" s="224"/>
      <c r="R62" s="233"/>
      <c r="S62" s="227"/>
      <c r="T62" s="228"/>
      <c r="U62" s="128"/>
    </row>
    <row r="63" spans="1:21" ht="18.75">
      <c r="A63" s="231"/>
      <c r="B63" s="230"/>
      <c r="C63" s="231"/>
      <c r="D63" s="237"/>
      <c r="E63" s="237"/>
      <c r="F63" s="231"/>
      <c r="G63" s="230"/>
      <c r="H63" s="230"/>
      <c r="I63" s="257"/>
      <c r="J63" s="99"/>
      <c r="K63" s="99"/>
      <c r="L63" s="100"/>
      <c r="M63" s="100"/>
      <c r="N63" s="101"/>
      <c r="O63" s="231"/>
      <c r="P63" s="232"/>
      <c r="Q63" s="224"/>
      <c r="R63" s="233"/>
      <c r="S63" s="227"/>
      <c r="T63" s="228"/>
      <c r="U63" s="128"/>
    </row>
    <row r="64" spans="1:21" ht="18.75">
      <c r="A64" s="231"/>
      <c r="B64" s="230"/>
      <c r="C64" s="231"/>
      <c r="D64" s="237"/>
      <c r="E64" s="237"/>
      <c r="F64" s="231"/>
      <c r="G64" s="230"/>
      <c r="H64" s="230"/>
      <c r="I64" s="257"/>
      <c r="J64" s="99"/>
      <c r="K64" s="99"/>
      <c r="L64" s="100"/>
      <c r="M64" s="100"/>
      <c r="N64" s="101"/>
      <c r="O64" s="231"/>
      <c r="P64" s="232"/>
      <c r="Q64" s="224"/>
      <c r="R64" s="233"/>
      <c r="S64" s="227"/>
      <c r="T64" s="228"/>
      <c r="U64" s="128"/>
    </row>
    <row r="65" spans="1:21" ht="18.75">
      <c r="A65" s="231"/>
      <c r="B65" s="230"/>
      <c r="C65" s="231"/>
      <c r="D65" s="237"/>
      <c r="E65" s="237"/>
      <c r="F65" s="231"/>
      <c r="G65" s="230"/>
      <c r="H65" s="230"/>
      <c r="I65" s="258"/>
      <c r="J65" s="99"/>
      <c r="K65" s="99"/>
      <c r="L65" s="100"/>
      <c r="M65" s="100"/>
      <c r="N65" s="101"/>
      <c r="O65" s="231"/>
      <c r="P65" s="232"/>
      <c r="Q65" s="224"/>
      <c r="R65" s="233"/>
      <c r="S65" s="227"/>
      <c r="T65" s="228"/>
      <c r="U65" s="128"/>
    </row>
    <row r="66" spans="1:21" ht="18.75">
      <c r="A66" s="231">
        <v>10</v>
      </c>
      <c r="B66" s="230"/>
      <c r="C66" s="231"/>
      <c r="D66" s="237"/>
      <c r="E66" s="237"/>
      <c r="F66" s="230"/>
      <c r="G66" s="230"/>
      <c r="H66" s="230"/>
      <c r="I66" s="256"/>
      <c r="J66" s="99"/>
      <c r="K66" s="99"/>
      <c r="L66" s="100"/>
      <c r="M66" s="100"/>
      <c r="N66" s="101"/>
      <c r="O66" s="231">
        <v>1</v>
      </c>
      <c r="P66" s="232"/>
      <c r="Q66" s="224" t="s">
        <v>172</v>
      </c>
      <c r="R66" s="233">
        <f t="shared" ref="R66" si="16">IF(Q66="철도",1,0.5)</f>
        <v>0.5</v>
      </c>
      <c r="S66" s="227">
        <f t="shared" ref="S66:T66" si="17">O66*R66</f>
        <v>0.5</v>
      </c>
      <c r="T66" s="228">
        <f t="shared" si="17"/>
        <v>0</v>
      </c>
      <c r="U66" s="128"/>
    </row>
    <row r="67" spans="1:21" ht="18.75">
      <c r="A67" s="231"/>
      <c r="B67" s="230"/>
      <c r="C67" s="231"/>
      <c r="D67" s="237"/>
      <c r="E67" s="237"/>
      <c r="F67" s="231"/>
      <c r="G67" s="230"/>
      <c r="H67" s="230"/>
      <c r="I67" s="257"/>
      <c r="J67" s="99"/>
      <c r="K67" s="99"/>
      <c r="L67" s="100"/>
      <c r="M67" s="100"/>
      <c r="N67" s="101"/>
      <c r="O67" s="231"/>
      <c r="P67" s="232"/>
      <c r="Q67" s="224"/>
      <c r="R67" s="233"/>
      <c r="S67" s="227"/>
      <c r="T67" s="228"/>
      <c r="U67" s="128"/>
    </row>
    <row r="68" spans="1:21" ht="18.75">
      <c r="A68" s="231"/>
      <c r="B68" s="230"/>
      <c r="C68" s="231"/>
      <c r="D68" s="237"/>
      <c r="E68" s="237"/>
      <c r="F68" s="231"/>
      <c r="G68" s="230"/>
      <c r="H68" s="230"/>
      <c r="I68" s="257"/>
      <c r="J68" s="99"/>
      <c r="K68" s="99"/>
      <c r="L68" s="100"/>
      <c r="M68" s="100"/>
      <c r="N68" s="101"/>
      <c r="O68" s="231"/>
      <c r="P68" s="232"/>
      <c r="Q68" s="224"/>
      <c r="R68" s="233"/>
      <c r="S68" s="227"/>
      <c r="T68" s="228"/>
      <c r="U68" s="128"/>
    </row>
    <row r="69" spans="1:21" ht="18.75">
      <c r="A69" s="231"/>
      <c r="B69" s="230"/>
      <c r="C69" s="231"/>
      <c r="D69" s="237"/>
      <c r="E69" s="237"/>
      <c r="F69" s="231"/>
      <c r="G69" s="230"/>
      <c r="H69" s="230"/>
      <c r="I69" s="257"/>
      <c r="J69" s="99"/>
      <c r="K69" s="99"/>
      <c r="L69" s="100"/>
      <c r="M69" s="100"/>
      <c r="N69" s="101"/>
      <c r="O69" s="231"/>
      <c r="P69" s="232"/>
      <c r="Q69" s="224"/>
      <c r="R69" s="233"/>
      <c r="S69" s="227"/>
      <c r="T69" s="228"/>
      <c r="U69" s="128"/>
    </row>
    <row r="70" spans="1:21" ht="19.5" thickBot="1">
      <c r="A70" s="231"/>
      <c r="B70" s="230"/>
      <c r="C70" s="231"/>
      <c r="D70" s="237"/>
      <c r="E70" s="237"/>
      <c r="F70" s="231"/>
      <c r="G70" s="230"/>
      <c r="H70" s="230"/>
      <c r="I70" s="258"/>
      <c r="J70" s="99"/>
      <c r="K70" s="99"/>
      <c r="L70" s="100"/>
      <c r="M70" s="100"/>
      <c r="N70" s="101"/>
      <c r="O70" s="231"/>
      <c r="P70" s="232"/>
      <c r="Q70" s="224"/>
      <c r="R70" s="253"/>
      <c r="S70" s="254"/>
      <c r="T70" s="255"/>
      <c r="U70" s="128"/>
    </row>
    <row r="72" spans="1:21">
      <c r="B72" s="18"/>
      <c r="C72" s="18"/>
      <c r="D72" s="18"/>
      <c r="E72" s="18"/>
      <c r="F72" s="18"/>
      <c r="G72" s="18"/>
      <c r="H72" s="18"/>
      <c r="I72" s="18"/>
      <c r="J72" s="18"/>
    </row>
  </sheetData>
  <mergeCells count="174">
    <mergeCell ref="I56:I60"/>
    <mergeCell ref="I61:I65"/>
    <mergeCell ref="I66:I70"/>
    <mergeCell ref="C3:D3"/>
    <mergeCell ref="H17:N17"/>
    <mergeCell ref="N18:N19"/>
    <mergeCell ref="I18:I19"/>
    <mergeCell ref="I21:I25"/>
    <mergeCell ref="I26:I30"/>
    <mergeCell ref="I31:I35"/>
    <mergeCell ref="I36:I40"/>
    <mergeCell ref="I41:I45"/>
    <mergeCell ref="I46:I50"/>
    <mergeCell ref="I51:I55"/>
    <mergeCell ref="D61:D65"/>
    <mergeCell ref="E61:E65"/>
    <mergeCell ref="D51:D55"/>
    <mergeCell ref="E51:E55"/>
    <mergeCell ref="D41:D45"/>
    <mergeCell ref="E41:E45"/>
    <mergeCell ref="D31:D35"/>
    <mergeCell ref="E31:E35"/>
    <mergeCell ref="C21:C25"/>
    <mergeCell ref="D21:D25"/>
    <mergeCell ref="R61:R65"/>
    <mergeCell ref="S61:S65"/>
    <mergeCell ref="T61:T65"/>
    <mergeCell ref="A66:A70"/>
    <mergeCell ref="B66:B70"/>
    <mergeCell ref="C66:C70"/>
    <mergeCell ref="D66:D70"/>
    <mergeCell ref="E66:E70"/>
    <mergeCell ref="F66:F70"/>
    <mergeCell ref="G66:G70"/>
    <mergeCell ref="H66:H70"/>
    <mergeCell ref="O66:O70"/>
    <mergeCell ref="P66:P70"/>
    <mergeCell ref="R66:R70"/>
    <mergeCell ref="S66:S70"/>
    <mergeCell ref="T66:T70"/>
    <mergeCell ref="F61:F65"/>
    <mergeCell ref="G61:G65"/>
    <mergeCell ref="H61:H65"/>
    <mergeCell ref="O61:O65"/>
    <mergeCell ref="P61:P65"/>
    <mergeCell ref="A61:A65"/>
    <mergeCell ref="B61:B65"/>
    <mergeCell ref="C61:C65"/>
    <mergeCell ref="R51:R55"/>
    <mergeCell ref="S51:S55"/>
    <mergeCell ref="T51:T55"/>
    <mergeCell ref="A56:A60"/>
    <mergeCell ref="B56:B60"/>
    <mergeCell ref="C56:C60"/>
    <mergeCell ref="D56:D60"/>
    <mergeCell ref="E56:E60"/>
    <mergeCell ref="F56:F60"/>
    <mergeCell ref="G56:G60"/>
    <mergeCell ref="H56:H60"/>
    <mergeCell ref="O56:O60"/>
    <mergeCell ref="P56:P60"/>
    <mergeCell ref="R56:R60"/>
    <mergeCell ref="S56:S60"/>
    <mergeCell ref="T56:T60"/>
    <mergeCell ref="F51:F55"/>
    <mergeCell ref="G51:G55"/>
    <mergeCell ref="H51:H55"/>
    <mergeCell ref="O51:O55"/>
    <mergeCell ref="P51:P55"/>
    <mergeCell ref="A51:A55"/>
    <mergeCell ref="B51:B55"/>
    <mergeCell ref="C51:C55"/>
    <mergeCell ref="R41:R45"/>
    <mergeCell ref="S41:S45"/>
    <mergeCell ref="T41:T45"/>
    <mergeCell ref="A46:A50"/>
    <mergeCell ref="B46:B50"/>
    <mergeCell ref="C46:C50"/>
    <mergeCell ref="D46:D50"/>
    <mergeCell ref="E46:E50"/>
    <mergeCell ref="F46:F50"/>
    <mergeCell ref="G46:G50"/>
    <mergeCell ref="H46:H50"/>
    <mergeCell ref="O46:O50"/>
    <mergeCell ref="P46:P50"/>
    <mergeCell ref="R46:R50"/>
    <mergeCell ref="S46:S50"/>
    <mergeCell ref="T46:T50"/>
    <mergeCell ref="F41:F45"/>
    <mergeCell ref="G41:G45"/>
    <mergeCell ref="H41:H45"/>
    <mergeCell ref="O41:O45"/>
    <mergeCell ref="P41:P45"/>
    <mergeCell ref="A41:A45"/>
    <mergeCell ref="B41:B45"/>
    <mergeCell ref="C41:C45"/>
    <mergeCell ref="O36:O40"/>
    <mergeCell ref="P36:P40"/>
    <mergeCell ref="R36:R40"/>
    <mergeCell ref="S36:S40"/>
    <mergeCell ref="T36:T40"/>
    <mergeCell ref="D36:D40"/>
    <mergeCell ref="E36:E40"/>
    <mergeCell ref="F36:F40"/>
    <mergeCell ref="G36:G40"/>
    <mergeCell ref="H36:H40"/>
    <mergeCell ref="A17:A19"/>
    <mergeCell ref="B18:B19"/>
    <mergeCell ref="A36:A40"/>
    <mergeCell ref="B36:B40"/>
    <mergeCell ref="C36:C40"/>
    <mergeCell ref="K18:K19"/>
    <mergeCell ref="B17:G17"/>
    <mergeCell ref="O17:T17"/>
    <mergeCell ref="D18:E18"/>
    <mergeCell ref="L18:M18"/>
    <mergeCell ref="C18:C19"/>
    <mergeCell ref="F18:F19"/>
    <mergeCell ref="G18:G19"/>
    <mergeCell ref="H18:H19"/>
    <mergeCell ref="J18:J19"/>
    <mergeCell ref="O18:O19"/>
    <mergeCell ref="P18:P19"/>
    <mergeCell ref="R18:R19"/>
    <mergeCell ref="S18:S19"/>
    <mergeCell ref="T18:T19"/>
    <mergeCell ref="P21:P25"/>
    <mergeCell ref="R21:R25"/>
    <mergeCell ref="S21:S25"/>
    <mergeCell ref="T21:T25"/>
    <mergeCell ref="E21:E25"/>
    <mergeCell ref="F21:F25"/>
    <mergeCell ref="G21:G25"/>
    <mergeCell ref="H21:H25"/>
    <mergeCell ref="A26:A30"/>
    <mergeCell ref="B26:B30"/>
    <mergeCell ref="C26:C30"/>
    <mergeCell ref="D26:D30"/>
    <mergeCell ref="E26:E30"/>
    <mergeCell ref="S31:S35"/>
    <mergeCell ref="T31:T35"/>
    <mergeCell ref="A15:U15"/>
    <mergeCell ref="F31:F35"/>
    <mergeCell ref="G31:G35"/>
    <mergeCell ref="H31:H35"/>
    <mergeCell ref="O31:O35"/>
    <mergeCell ref="P31:P35"/>
    <mergeCell ref="R31:R35"/>
    <mergeCell ref="P26:P30"/>
    <mergeCell ref="R26:R30"/>
    <mergeCell ref="S26:S30"/>
    <mergeCell ref="T26:T30"/>
    <mergeCell ref="A31:A35"/>
    <mergeCell ref="B31:B35"/>
    <mergeCell ref="C31:C35"/>
    <mergeCell ref="U17:U19"/>
    <mergeCell ref="F26:F30"/>
    <mergeCell ref="G26:G30"/>
    <mergeCell ref="H26:H30"/>
    <mergeCell ref="O26:O30"/>
    <mergeCell ref="A21:A25"/>
    <mergeCell ref="O21:O25"/>
    <mergeCell ref="B21:B25"/>
    <mergeCell ref="Q61:Q65"/>
    <mergeCell ref="Q66:Q70"/>
    <mergeCell ref="Q18:Q19"/>
    <mergeCell ref="Q21:Q25"/>
    <mergeCell ref="Q26:Q30"/>
    <mergeCell ref="Q31:Q35"/>
    <mergeCell ref="Q36:Q40"/>
    <mergeCell ref="Q41:Q45"/>
    <mergeCell ref="Q46:Q50"/>
    <mergeCell ref="Q51:Q55"/>
    <mergeCell ref="Q56:Q60"/>
  </mergeCells>
  <phoneticPr fontId="4" type="noConversion"/>
  <dataValidations disablePrompts="1" count="1">
    <dataValidation type="list" allowBlank="1" showInputMessage="1" showErrorMessage="1" sqref="Q21:Q70">
      <formula1>"철도, 그 외"</formula1>
    </dataValidation>
  </dataValidations>
  <pageMargins left="0.25" right="0.25" top="0.75" bottom="0.75" header="0.3" footer="0.3"/>
  <pageSetup paperSize="9" scale="55" fitToHeight="0" orientation="landscape" r:id="rId1"/>
  <rowBreaks count="1" manualBreakCount="1">
    <brk id="45" max="20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view="pageBreakPreview" zoomScale="130" zoomScaleNormal="100" zoomScaleSheetLayoutView="130" workbookViewId="0">
      <selection activeCell="B3" sqref="B3"/>
    </sheetView>
  </sheetViews>
  <sheetFormatPr defaultRowHeight="13.5"/>
  <cols>
    <col min="1" max="1" width="4.77734375" style="26" customWidth="1"/>
    <col min="2" max="2" width="11" customWidth="1"/>
    <col min="3" max="3" width="20.109375" customWidth="1"/>
    <col min="4" max="4" width="7.5546875" customWidth="1"/>
    <col min="5" max="5" width="35" customWidth="1"/>
    <col min="6" max="6" width="5.33203125" customWidth="1"/>
    <col min="10" max="10" width="8.88671875" customWidth="1"/>
  </cols>
  <sheetData>
    <row r="1" spans="2:5" s="26" customFormat="1"/>
    <row r="2" spans="2:5" ht="21" customHeight="1">
      <c r="B2" s="28" t="s">
        <v>209</v>
      </c>
      <c r="C2" s="25"/>
      <c r="D2" s="25"/>
      <c r="E2" s="25"/>
    </row>
    <row r="3" spans="2:5" ht="21" customHeight="1">
      <c r="B3" s="28" t="s">
        <v>208</v>
      </c>
      <c r="C3" s="15"/>
      <c r="D3" s="28"/>
      <c r="E3" s="28"/>
    </row>
    <row r="4" spans="2:5" ht="25.5">
      <c r="B4" s="25"/>
      <c r="C4" s="15"/>
      <c r="D4" s="28"/>
      <c r="E4" s="28"/>
    </row>
    <row r="5" spans="2:5">
      <c r="B5" s="15"/>
      <c r="C5" s="15"/>
      <c r="D5" s="15"/>
      <c r="E5" s="15"/>
    </row>
    <row r="6" spans="2:5" ht="14.25">
      <c r="B6" s="17" t="s">
        <v>7</v>
      </c>
      <c r="C6" s="57">
        <f>'&lt;표지&gt;'!A18</f>
        <v>44935</v>
      </c>
      <c r="E6" s="16"/>
    </row>
    <row r="7" spans="2:5" ht="21.75" customHeight="1">
      <c r="B7" s="22" t="s">
        <v>20</v>
      </c>
      <c r="C7" s="22"/>
      <c r="D7" s="20"/>
      <c r="E7" s="20"/>
    </row>
    <row r="8" spans="2:5" ht="21.75" customHeight="1">
      <c r="B8" s="21" t="s">
        <v>21</v>
      </c>
      <c r="C8" s="21"/>
      <c r="D8" s="20"/>
      <c r="E8" s="20"/>
    </row>
    <row r="9" spans="2:5" ht="21.75" customHeight="1">
      <c r="B9" s="21" t="s">
        <v>19</v>
      </c>
      <c r="C9" s="21"/>
      <c r="D9" s="20"/>
      <c r="E9" s="20"/>
    </row>
    <row r="10" spans="2:5" ht="21.75" customHeight="1">
      <c r="B10" s="21" t="s">
        <v>201</v>
      </c>
      <c r="C10" s="21"/>
      <c r="D10" s="20"/>
      <c r="E10" s="20"/>
    </row>
    <row r="11" spans="2:5" ht="21.75" customHeight="1">
      <c r="B11" s="21" t="s">
        <v>18</v>
      </c>
      <c r="C11" s="21"/>
      <c r="D11" s="20"/>
      <c r="E11" s="20"/>
    </row>
    <row r="12" spans="2:5" ht="21.75" customHeight="1">
      <c r="B12" s="21" t="s">
        <v>17</v>
      </c>
      <c r="C12" s="21"/>
      <c r="D12" s="20"/>
      <c r="E12" s="20"/>
    </row>
    <row r="13" spans="2:5" ht="21.75" customHeight="1">
      <c r="B13" s="21" t="s">
        <v>22</v>
      </c>
      <c r="C13" s="21"/>
      <c r="D13" s="20"/>
      <c r="E13" s="20"/>
    </row>
    <row r="14" spans="2:5" ht="21.75" customHeight="1">
      <c r="B14" s="21" t="s">
        <v>16</v>
      </c>
      <c r="C14" s="21"/>
      <c r="D14" s="20"/>
      <c r="E14" s="20"/>
    </row>
    <row r="15" spans="2:5" ht="21.75" customHeight="1">
      <c r="B15" s="21" t="s">
        <v>15</v>
      </c>
      <c r="C15" s="21"/>
      <c r="D15" s="20"/>
      <c r="E15" s="20"/>
    </row>
    <row r="16" spans="2:5" s="26" customFormat="1" ht="21.75" customHeight="1">
      <c r="B16" s="21"/>
      <c r="C16" s="21"/>
      <c r="D16" s="20"/>
      <c r="E16" s="20"/>
    </row>
    <row r="17" spans="1:5" s="26" customFormat="1" ht="21.75" customHeight="1">
      <c r="B17" s="21"/>
      <c r="C17" s="21"/>
      <c r="D17" s="20"/>
      <c r="E17" s="20"/>
    </row>
    <row r="18" spans="1:5" ht="36.75" customHeight="1">
      <c r="B18" s="115" t="s">
        <v>39</v>
      </c>
      <c r="C18" s="15"/>
      <c r="D18" s="15"/>
      <c r="E18" s="15"/>
    </row>
    <row r="19" spans="1:5" ht="45" customHeight="1">
      <c r="B19" s="61"/>
      <c r="C19" s="61"/>
      <c r="D19" s="61"/>
      <c r="E19" s="61"/>
    </row>
    <row r="20" spans="1:5" ht="33.75">
      <c r="B20" s="263" t="s">
        <v>4</v>
      </c>
      <c r="C20" s="263"/>
      <c r="D20" s="263"/>
      <c r="E20" s="263"/>
    </row>
    <row r="21" spans="1:5" ht="71.25" customHeight="1" thickBot="1">
      <c r="B21" s="66"/>
      <c r="C21" s="66"/>
      <c r="D21" s="66"/>
      <c r="E21" s="66"/>
    </row>
    <row r="22" spans="1:5" ht="54" customHeight="1">
      <c r="A22" s="73"/>
      <c r="B22" s="102" t="s">
        <v>40</v>
      </c>
      <c r="C22" s="103"/>
      <c r="D22" s="264" t="str">
        <f>총괄표!B7</f>
        <v>㈜00엔지니어링</v>
      </c>
      <c r="E22" s="265"/>
    </row>
    <row r="23" spans="1:5" ht="54" customHeight="1">
      <c r="A23" s="73"/>
      <c r="B23" s="104" t="s">
        <v>26</v>
      </c>
      <c r="C23" s="105"/>
      <c r="D23" s="266" t="str">
        <f>총괄표!G7</f>
        <v>신00</v>
      </c>
      <c r="E23" s="267"/>
    </row>
    <row r="24" spans="1:5" ht="54" customHeight="1">
      <c r="A24" s="73"/>
      <c r="B24" s="104" t="s">
        <v>24</v>
      </c>
      <c r="C24" s="105"/>
      <c r="D24" s="266" t="str">
        <f>총괄표!I7</f>
        <v>000시 000구 00로 00</v>
      </c>
      <c r="E24" s="267"/>
    </row>
    <row r="25" spans="1:5" ht="54" customHeight="1">
      <c r="A25" s="73"/>
      <c r="B25" s="104" t="s">
        <v>41</v>
      </c>
      <c r="C25" s="106"/>
      <c r="D25" s="261"/>
      <c r="E25" s="262"/>
    </row>
    <row r="26" spans="1:5" ht="54" customHeight="1">
      <c r="A26" s="73"/>
      <c r="B26" s="104" t="s">
        <v>25</v>
      </c>
      <c r="C26" s="106"/>
      <c r="D26" s="261"/>
      <c r="E26" s="262"/>
    </row>
    <row r="27" spans="1:5" ht="54" customHeight="1">
      <c r="A27" s="73"/>
      <c r="B27" s="268" t="s">
        <v>46</v>
      </c>
      <c r="C27" s="107" t="s">
        <v>42</v>
      </c>
      <c r="D27" s="261"/>
      <c r="E27" s="262"/>
    </row>
    <row r="28" spans="1:5" ht="54" customHeight="1">
      <c r="A28" s="73"/>
      <c r="B28" s="269"/>
      <c r="C28" s="107" t="s">
        <v>43</v>
      </c>
      <c r="D28" s="261"/>
      <c r="E28" s="262"/>
    </row>
    <row r="29" spans="1:5" ht="54" customHeight="1">
      <c r="A29" s="73"/>
      <c r="B29" s="269"/>
      <c r="C29" s="107" t="s">
        <v>44</v>
      </c>
      <c r="D29" s="271" t="str">
        <f>총괄표!S7</f>
        <v>2000.00.00.</v>
      </c>
      <c r="E29" s="267"/>
    </row>
    <row r="30" spans="1:5" ht="54" customHeight="1">
      <c r="A30" s="73"/>
      <c r="B30" s="269"/>
      <c r="C30" s="107" t="s">
        <v>32</v>
      </c>
      <c r="D30" s="266" t="str">
        <f>총괄표!R7</f>
        <v>BB-</v>
      </c>
      <c r="E30" s="267"/>
    </row>
    <row r="31" spans="1:5" ht="54" customHeight="1" thickBot="1">
      <c r="A31" s="73"/>
      <c r="B31" s="270"/>
      <c r="C31" s="108" t="s">
        <v>45</v>
      </c>
      <c r="D31" s="272"/>
      <c r="E31" s="273"/>
    </row>
    <row r="33" s="26" customFormat="1"/>
  </sheetData>
  <mergeCells count="12">
    <mergeCell ref="B27:B31"/>
    <mergeCell ref="D27:E27"/>
    <mergeCell ref="D28:E28"/>
    <mergeCell ref="D29:E29"/>
    <mergeCell ref="D30:E30"/>
    <mergeCell ref="D31:E31"/>
    <mergeCell ref="D26:E26"/>
    <mergeCell ref="B20:E20"/>
    <mergeCell ref="D22:E22"/>
    <mergeCell ref="D23:E23"/>
    <mergeCell ref="D24:E24"/>
    <mergeCell ref="D25:E25"/>
  </mergeCells>
  <phoneticPr fontId="4" type="noConversion"/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6</vt:i4>
      </vt:variant>
    </vt:vector>
  </HeadingPairs>
  <TitlesOfParts>
    <vt:vector size="13" baseType="lpstr">
      <vt:lpstr>작성요령</vt:lpstr>
      <vt:lpstr>총괄표</vt:lpstr>
      <vt:lpstr>&lt;표지&gt;</vt:lpstr>
      <vt:lpstr>0. 제출자료목록</vt:lpstr>
      <vt:lpstr>3-가. 자기평가서</vt:lpstr>
      <vt:lpstr>3-다. 유사용역수행실적</vt:lpstr>
      <vt:lpstr>4-가. 재정상태 건실도</vt:lpstr>
      <vt:lpstr>'&lt;표지&gt;'!Print_Area</vt:lpstr>
      <vt:lpstr>'0. 제출자료목록'!Print_Area</vt:lpstr>
      <vt:lpstr>'3-가. 자기평가서'!Print_Area</vt:lpstr>
      <vt:lpstr>'3-다. 유사용역수행실적'!Print_Area</vt:lpstr>
      <vt:lpstr>'4-가. 재정상태 건실도'!Print_Area</vt:lpstr>
      <vt:lpstr>총괄표!Print_Area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KR-Win10-2109</cp:lastModifiedBy>
  <cp:lastPrinted>2023-01-25T04:32:18Z</cp:lastPrinted>
  <dcterms:created xsi:type="dcterms:W3CDTF">2016-06-20T08:54:53Z</dcterms:created>
  <dcterms:modified xsi:type="dcterms:W3CDTF">2023-01-25T07:32:21Z</dcterms:modified>
</cp:coreProperties>
</file>